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4115"/>
  </bookViews>
  <sheets>
    <sheet name="Diciembre 19" sheetId="6" r:id="rId1"/>
    <sheet name="Noviembre 2019" sheetId="5" r:id="rId2"/>
    <sheet name="Octubre 2019" sheetId="3" r:id="rId3"/>
    <sheet name="Septiembre 2019" sheetId="1" r:id="rId4"/>
    <sheet name="Agosto 2019" sheetId="2" r:id="rId5"/>
  </sheets>
  <calcPr calcId="145621"/>
</workbook>
</file>

<file path=xl/calcChain.xml><?xml version="1.0" encoding="utf-8"?>
<calcChain xmlns="http://schemas.openxmlformats.org/spreadsheetml/2006/main">
  <c r="L16" i="6" l="1"/>
  <c r="K16" i="6"/>
  <c r="J16" i="6"/>
  <c r="I16" i="6"/>
  <c r="G16" i="6"/>
  <c r="F16" i="6"/>
  <c r="M15" i="6"/>
  <c r="H15" i="6"/>
  <c r="M14" i="6"/>
  <c r="M13" i="6"/>
  <c r="M12" i="6"/>
  <c r="M11" i="6"/>
  <c r="M10" i="6"/>
  <c r="H10" i="6"/>
  <c r="M9" i="6"/>
  <c r="M8" i="6"/>
  <c r="H8" i="6"/>
  <c r="H16" i="6" s="1"/>
  <c r="M7" i="6"/>
  <c r="M6" i="6"/>
  <c r="M5" i="6"/>
  <c r="M16" i="6" s="1"/>
  <c r="L15" i="5" l="1"/>
  <c r="K15" i="5"/>
  <c r="J15" i="5"/>
  <c r="I15" i="5"/>
  <c r="M15" i="5" s="1"/>
  <c r="G15" i="5"/>
  <c r="F15" i="5"/>
  <c r="M14" i="5"/>
  <c r="M13" i="5"/>
  <c r="M12" i="5"/>
  <c r="M11" i="5"/>
  <c r="M10" i="5"/>
  <c r="M9" i="5"/>
  <c r="M8" i="5"/>
  <c r="H8" i="5"/>
  <c r="M7" i="5"/>
  <c r="H7" i="5"/>
  <c r="H15" i="5" s="1"/>
  <c r="M6" i="5"/>
  <c r="M5" i="5"/>
  <c r="H14" i="3" l="1"/>
  <c r="G14" i="3"/>
  <c r="F14" i="3"/>
  <c r="I13" i="3"/>
  <c r="I12" i="3"/>
  <c r="I11" i="3"/>
  <c r="I10" i="3"/>
  <c r="I9" i="3"/>
  <c r="I8" i="3"/>
  <c r="I7" i="3"/>
  <c r="I6" i="3"/>
  <c r="I5" i="3"/>
  <c r="I14" i="3" s="1"/>
  <c r="F10" i="2" l="1"/>
  <c r="G9" i="2"/>
  <c r="G8" i="2"/>
  <c r="G7" i="2"/>
  <c r="G6" i="2"/>
  <c r="G5" i="2"/>
  <c r="G10" i="2" s="1"/>
  <c r="G13" i="1" l="1"/>
  <c r="F13" i="1"/>
  <c r="H12" i="1"/>
  <c r="H11" i="1"/>
  <c r="H10" i="1"/>
  <c r="H9" i="1"/>
  <c r="H8" i="1"/>
  <c r="H7" i="1"/>
  <c r="H6" i="1"/>
  <c r="H5" i="1"/>
  <c r="H13" i="1" l="1"/>
</calcChain>
</file>

<file path=xl/sharedStrings.xml><?xml version="1.0" encoding="utf-8"?>
<sst xmlns="http://schemas.openxmlformats.org/spreadsheetml/2006/main" count="197" uniqueCount="52">
  <si>
    <t>Abonado en nómina de Septiembre 2019</t>
  </si>
  <si>
    <t xml:space="preserve">PRESTACIÓN EX-ALTO CARGO                </t>
  </si>
  <si>
    <t>NOMBRE</t>
  </si>
  <si>
    <t>PUESTO</t>
  </si>
  <si>
    <t>UNIDAD</t>
  </si>
  <si>
    <t>INICIOPREST</t>
  </si>
  <si>
    <t>FINPREST</t>
  </si>
  <si>
    <t>Agosto</t>
  </si>
  <si>
    <t>Septiembre</t>
  </si>
  <si>
    <t>Total Nómina Septiembre 2019</t>
  </si>
  <si>
    <t>ARANBURU URTASUN, MIKEL</t>
  </si>
  <si>
    <t>CONSEJERO</t>
  </si>
  <si>
    <t>DP HACIENDA  Y POLITICA FINANCIERA</t>
  </si>
  <si>
    <t>DOMINGUEZ CUNCHILLOS, FERNANDO</t>
  </si>
  <si>
    <t>DP SALUD</t>
  </si>
  <si>
    <t>BEAUMONT ARISTU, MARIA JOSE</t>
  </si>
  <si>
    <t>CONSEJERA</t>
  </si>
  <si>
    <t>DP PRESIDENCIA, FP, INTERIOR Y JUSTICIA</t>
  </si>
  <si>
    <t>ELIZALDE ARRETXEA, ISABEL</t>
  </si>
  <si>
    <t>DP DESARROLLO RURAL, ADMON LOCAL Y M.AMBIENTE</t>
  </si>
  <si>
    <t>RUIZ DIEZ, HEKTOR XABIER</t>
  </si>
  <si>
    <t>ASESOR GABINETE</t>
  </si>
  <si>
    <t>GABINETE DE LA PRESIDENTA</t>
  </si>
  <si>
    <t>LERANOZ GOÑI, MERTXE</t>
  </si>
  <si>
    <t>INS NAVARRO IGUALDAD</t>
  </si>
  <si>
    <t>NAGORE LAIN, IGNACIO MARIA</t>
  </si>
  <si>
    <t>DIRECTOR GENERAL</t>
  </si>
  <si>
    <t>DG DE OBRAS PUBLICAS</t>
  </si>
  <si>
    <t>BARAIBAR ECHEVERRIA, ALVARO</t>
  </si>
  <si>
    <t>DG DE PAZ, CONVIVENCIA Y DERECHOS HUMANOS</t>
  </si>
  <si>
    <t>Total general</t>
  </si>
  <si>
    <t>DIRECTORA GERENTE</t>
  </si>
  <si>
    <t>Abonado en nómina de Agosto 2019</t>
  </si>
  <si>
    <t xml:space="preserve">Total Nómina Agosto 2019 </t>
  </si>
  <si>
    <t>Abonado en nómina de Octubre 2019</t>
  </si>
  <si>
    <t>Octubre</t>
  </si>
  <si>
    <t>Total Nómina Octubre 2019</t>
  </si>
  <si>
    <t>LASA GORRAIZ, FRANTZISKO XABIER</t>
  </si>
  <si>
    <t>DG DE ADMON LOCAL</t>
  </si>
  <si>
    <t>Abonado en nómina de Noviembre 2019</t>
  </si>
  <si>
    <t>Noviembre</t>
  </si>
  <si>
    <t>Total Nómina Noviembre 2019</t>
  </si>
  <si>
    <t>TUÑON SAN MARTIN, FRANCISCO JAVIER</t>
  </si>
  <si>
    <t>DG DE OBSERVATORIO REAL SOC, PLAN, EV PS</t>
  </si>
  <si>
    <t xml:space="preserve">REINTEGRO CONVENIO ESPECIAL                </t>
  </si>
  <si>
    <t xml:space="preserve">Total </t>
  </si>
  <si>
    <t>Diciembre</t>
  </si>
  <si>
    <t>Total Nómina Diciembre 2019</t>
  </si>
  <si>
    <t>MORACHO DEL RIO, OSCAR</t>
  </si>
  <si>
    <t>DIRECTOR GERENTE</t>
  </si>
  <si>
    <t>SERVICIO NAVARRO SALUD-OSASUNBIDEA</t>
  </si>
  <si>
    <t>Abonado en nómina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</si>
</sst>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theme="1"/>
      <name val="Courier New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10" fillId="0" borderId="0"/>
    <xf numFmtId="0" fontId="6" fillId="0" borderId="0"/>
    <xf numFmtId="43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0" applyFont="1"/>
    <xf numFmtId="0" fontId="4" fillId="0" borderId="0" xfId="1" applyFont="1" applyAlignment="1"/>
    <xf numFmtId="0" fontId="5" fillId="2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4" xfId="2" applyFont="1" applyFill="1" applyBorder="1" applyAlignment="1"/>
    <xf numFmtId="14" fontId="7" fillId="0" borderId="4" xfId="3" applyNumberFormat="1" applyFont="1" applyFill="1" applyBorder="1" applyAlignment="1">
      <alignment horizontal="right"/>
    </xf>
    <xf numFmtId="43" fontId="0" fillId="0" borderId="4" xfId="0" applyNumberFormat="1" applyBorder="1"/>
    <xf numFmtId="0" fontId="8" fillId="0" borderId="4" xfId="0" applyFont="1" applyBorder="1"/>
    <xf numFmtId="0" fontId="9" fillId="0" borderId="4" xfId="2" applyFont="1" applyFill="1" applyBorder="1" applyAlignment="1"/>
    <xf numFmtId="0" fontId="0" fillId="0" borderId="4" xfId="0" applyBorder="1"/>
    <xf numFmtId="14" fontId="0" fillId="0" borderId="4" xfId="0" applyNumberFormat="1" applyBorder="1"/>
    <xf numFmtId="14" fontId="9" fillId="0" borderId="4" xfId="3" applyNumberFormat="1" applyFont="1" applyFill="1" applyBorder="1" applyAlignment="1">
      <alignment horizontal="right"/>
    </xf>
    <xf numFmtId="14" fontId="0" fillId="0" borderId="4" xfId="0" applyNumberFormat="1" applyFill="1" applyBorder="1"/>
    <xf numFmtId="4" fontId="5" fillId="2" borderId="4" xfId="4" applyNumberFormat="1" applyFont="1" applyFill="1" applyBorder="1" applyAlignment="1">
      <alignment horizontal="left"/>
    </xf>
    <xf numFmtId="4" fontId="5" fillId="2" borderId="4" xfId="4" applyNumberFormat="1" applyFont="1" applyFill="1" applyBorder="1" applyAlignment="1">
      <alignment horizontal="right"/>
    </xf>
    <xf numFmtId="4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5" fillId="2" borderId="4" xfId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Border="1"/>
    <xf numFmtId="0" fontId="8" fillId="0" borderId="0" xfId="0" applyFont="1"/>
    <xf numFmtId="4" fontId="5" fillId="2" borderId="5" xfId="4" applyNumberFormat="1" applyFont="1" applyFill="1" applyBorder="1" applyAlignment="1">
      <alignment horizontal="left"/>
    </xf>
    <xf numFmtId="4" fontId="5" fillId="2" borderId="6" xfId="4" applyNumberFormat="1" applyFont="1" applyFill="1" applyBorder="1" applyAlignment="1">
      <alignment horizontal="right"/>
    </xf>
    <xf numFmtId="4" fontId="5" fillId="2" borderId="7" xfId="4" applyNumberFormat="1" applyFont="1" applyFill="1" applyBorder="1" applyAlignment="1">
      <alignment horizontal="right"/>
    </xf>
    <xf numFmtId="4" fontId="4" fillId="0" borderId="4" xfId="4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" fontId="5" fillId="2" borderId="4" xfId="4" applyNumberFormat="1" applyFont="1" applyFill="1" applyBorder="1" applyAlignment="1">
      <alignment horizontal="center"/>
    </xf>
    <xf numFmtId="0" fontId="11" fillId="0" borderId="0" xfId="0" applyFont="1"/>
    <xf numFmtId="0" fontId="5" fillId="2" borderId="4" xfId="1" applyFont="1" applyFill="1" applyBorder="1" applyAlignment="1">
      <alignment horizontal="center" vertical="center" wrapText="1"/>
    </xf>
    <xf numFmtId="4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ill="1" applyBorder="1"/>
    <xf numFmtId="0" fontId="5" fillId="2" borderId="4" xfId="1" applyFont="1" applyFill="1" applyBorder="1" applyAlignment="1">
      <alignment horizontal="center" vertical="center" wrapText="1"/>
    </xf>
    <xf numFmtId="0" fontId="9" fillId="0" borderId="4" xfId="6" applyFont="1" applyFill="1" applyBorder="1" applyAlignment="1"/>
    <xf numFmtId="0" fontId="9" fillId="0" borderId="8" xfId="6" applyFont="1" applyFill="1" applyBorder="1" applyAlignment="1"/>
    <xf numFmtId="43" fontId="0" fillId="0" borderId="0" xfId="0" applyNumberFormat="1"/>
    <xf numFmtId="0" fontId="13" fillId="0" borderId="8" xfId="8" applyFont="1" applyFill="1" applyBorder="1" applyAlignment="1">
      <alignment wrapText="1"/>
    </xf>
    <xf numFmtId="43" fontId="0" fillId="0" borderId="0" xfId="0" applyNumberFormat="1" applyFill="1"/>
    <xf numFmtId="43" fontId="0" fillId="0" borderId="0" xfId="7" applyFont="1"/>
    <xf numFmtId="0" fontId="5" fillId="2" borderId="5" xfId="1" applyNumberFormat="1" applyFont="1" applyFill="1" applyBorder="1" applyAlignment="1">
      <alignment horizontal="right" vertical="center"/>
    </xf>
    <xf numFmtId="0" fontId="5" fillId="2" borderId="6" xfId="1" applyNumberFormat="1" applyFont="1" applyFill="1" applyBorder="1" applyAlignment="1">
      <alignment horizontal="right" vertical="center"/>
    </xf>
    <xf numFmtId="0" fontId="5" fillId="2" borderId="7" xfId="1" applyNumberFormat="1" applyFont="1" applyFill="1" applyBorder="1" applyAlignment="1">
      <alignment horizontal="right" vertical="center"/>
    </xf>
    <xf numFmtId="0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5" fillId="2" borderId="5" xfId="1" applyNumberFormat="1" applyFont="1" applyFill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/>
    <xf numFmtId="0" fontId="5" fillId="2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9">
    <cellStyle name="Millares" xfId="7" builtinId="3"/>
    <cellStyle name="Millares 2" xfId="4"/>
    <cellStyle name="Normal" xfId="0" builtinId="0"/>
    <cellStyle name="Normal 2" xfId="1"/>
    <cellStyle name="Normal 3" xfId="5"/>
    <cellStyle name="Normal_COBRO CESANTIA" xfId="2"/>
    <cellStyle name="Normal_Hoja1 2" xfId="6"/>
    <cellStyle name="Normal_Hoja1_1" xfId="8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N16" sqref="N16"/>
    </sheetView>
  </sheetViews>
  <sheetFormatPr baseColWidth="10" defaultRowHeight="15" x14ac:dyDescent="0.25"/>
  <cols>
    <col min="1" max="1" width="48.85546875" bestFit="1" customWidth="1"/>
    <col min="2" max="2" width="19.42578125" bestFit="1" customWidth="1"/>
    <col min="3" max="3" width="49.85546875" bestFit="1" customWidth="1"/>
    <col min="4" max="4" width="13" customWidth="1"/>
    <col min="5" max="5" width="12" bestFit="1" customWidth="1"/>
    <col min="6" max="6" width="14.28515625" customWidth="1"/>
    <col min="7" max="7" width="11.28515625" customWidth="1"/>
    <col min="8" max="8" width="12.42578125" customWidth="1"/>
    <col min="9" max="11" width="11.28515625" customWidth="1"/>
    <col min="12" max="12" width="12" bestFit="1" customWidth="1"/>
    <col min="13" max="13" width="13" customWidth="1"/>
    <col min="14" max="14" width="13.5703125" customWidth="1"/>
  </cols>
  <sheetData>
    <row r="1" spans="1:14" ht="18.75" x14ac:dyDescent="0.3">
      <c r="A1" s="1" t="s">
        <v>51</v>
      </c>
      <c r="B1" s="2"/>
      <c r="C1" s="3"/>
      <c r="D1" s="2"/>
      <c r="E1" s="2"/>
      <c r="F1" s="2"/>
      <c r="G1" s="2"/>
      <c r="I1" s="2"/>
      <c r="J1" s="2"/>
      <c r="K1" s="2"/>
    </row>
    <row r="2" spans="1:14" x14ac:dyDescent="0.25">
      <c r="A2" s="5"/>
      <c r="B2" s="5"/>
      <c r="C2" s="5"/>
      <c r="D2" s="5"/>
      <c r="E2" s="5"/>
      <c r="F2" s="5"/>
      <c r="G2" s="5"/>
      <c r="I2" s="5"/>
      <c r="J2" s="5"/>
      <c r="K2" s="5"/>
    </row>
    <row r="3" spans="1:14" ht="15" customHeight="1" x14ac:dyDescent="0.25">
      <c r="A3" s="5"/>
      <c r="B3" s="5"/>
      <c r="C3" s="5"/>
      <c r="D3" s="5"/>
      <c r="E3" s="5"/>
      <c r="F3" s="44" t="s">
        <v>44</v>
      </c>
      <c r="G3" s="45"/>
      <c r="H3" s="46"/>
      <c r="I3" s="47" t="s">
        <v>1</v>
      </c>
      <c r="J3" s="47"/>
      <c r="K3" s="47"/>
      <c r="L3" s="47"/>
      <c r="M3" s="47"/>
      <c r="N3" s="48" t="s">
        <v>47</v>
      </c>
    </row>
    <row r="4" spans="1:14" ht="30" x14ac:dyDescent="0.25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8</v>
      </c>
      <c r="G4" s="37" t="s">
        <v>35</v>
      </c>
      <c r="H4" s="37" t="s">
        <v>45</v>
      </c>
      <c r="I4" s="37" t="s">
        <v>8</v>
      </c>
      <c r="J4" s="37" t="s">
        <v>35</v>
      </c>
      <c r="K4" s="37" t="s">
        <v>40</v>
      </c>
      <c r="L4" s="37" t="s">
        <v>46</v>
      </c>
      <c r="M4" s="37" t="s">
        <v>45</v>
      </c>
      <c r="N4" s="49"/>
    </row>
    <row r="5" spans="1:14" x14ac:dyDescent="0.25">
      <c r="A5" s="8" t="s">
        <v>10</v>
      </c>
      <c r="B5" s="8" t="s">
        <v>11</v>
      </c>
      <c r="C5" s="8" t="s">
        <v>12</v>
      </c>
      <c r="D5" s="9">
        <v>43685</v>
      </c>
      <c r="E5" s="9">
        <v>44415</v>
      </c>
      <c r="F5" s="28"/>
      <c r="G5" s="28"/>
      <c r="H5" s="28"/>
      <c r="I5" s="28"/>
      <c r="J5" s="28"/>
      <c r="K5" s="28"/>
      <c r="L5" s="28">
        <v>2377.9699999999998</v>
      </c>
      <c r="M5" s="28">
        <f>I5+J5+K5+L5</f>
        <v>2377.9699999999998</v>
      </c>
      <c r="N5" s="28">
        <v>2377.9699999999998</v>
      </c>
    </row>
    <row r="6" spans="1:14" x14ac:dyDescent="0.25">
      <c r="A6" s="8" t="s">
        <v>13</v>
      </c>
      <c r="B6" s="8" t="s">
        <v>11</v>
      </c>
      <c r="C6" s="8" t="s">
        <v>14</v>
      </c>
      <c r="D6" s="9">
        <v>43685</v>
      </c>
      <c r="E6" s="9">
        <v>44415</v>
      </c>
      <c r="F6" s="28"/>
      <c r="G6" s="28"/>
      <c r="H6" s="28"/>
      <c r="I6" s="28"/>
      <c r="J6" s="28"/>
      <c r="K6" s="28"/>
      <c r="L6" s="28">
        <v>1351.08</v>
      </c>
      <c r="M6" s="28">
        <f>I6+J6+K6+L6</f>
        <v>1351.08</v>
      </c>
      <c r="N6" s="28">
        <v>1351.08</v>
      </c>
    </row>
    <row r="7" spans="1:14" x14ac:dyDescent="0.25">
      <c r="A7" s="8" t="s">
        <v>15</v>
      </c>
      <c r="B7" s="8" t="s">
        <v>16</v>
      </c>
      <c r="C7" s="8" t="s">
        <v>17</v>
      </c>
      <c r="D7" s="9">
        <v>43685</v>
      </c>
      <c r="E7" s="9">
        <v>44415</v>
      </c>
      <c r="F7" s="28"/>
      <c r="G7" s="28"/>
      <c r="H7" s="28"/>
      <c r="I7" s="28"/>
      <c r="J7" s="28"/>
      <c r="K7" s="34"/>
      <c r="L7" s="28">
        <v>4577.83</v>
      </c>
      <c r="M7" s="28">
        <f>I7+J7+K7+L7</f>
        <v>4577.83</v>
      </c>
      <c r="N7" s="28">
        <v>4577.83</v>
      </c>
    </row>
    <row r="8" spans="1:14" x14ac:dyDescent="0.25">
      <c r="A8" s="8" t="s">
        <v>18</v>
      </c>
      <c r="B8" s="8" t="s">
        <v>16</v>
      </c>
      <c r="C8" s="8" t="s">
        <v>19</v>
      </c>
      <c r="D8" s="9">
        <v>43685</v>
      </c>
      <c r="E8" s="9">
        <v>44415</v>
      </c>
      <c r="F8" s="28"/>
      <c r="G8" s="28">
        <v>1082.73</v>
      </c>
      <c r="H8" s="28">
        <f t="shared" ref="H8:H15" si="0">G8+F8</f>
        <v>1082.73</v>
      </c>
      <c r="I8" s="28"/>
      <c r="J8" s="28"/>
      <c r="K8" s="28"/>
      <c r="L8" s="28">
        <v>4577.83</v>
      </c>
      <c r="M8" s="28">
        <f>I8+J8+K8+L8</f>
        <v>4577.83</v>
      </c>
      <c r="N8" s="28">
        <v>5660.5599999999995</v>
      </c>
    </row>
    <row r="9" spans="1:14" x14ac:dyDescent="0.25">
      <c r="A9" s="8" t="s">
        <v>20</v>
      </c>
      <c r="B9" s="11" t="s">
        <v>21</v>
      </c>
      <c r="C9" s="8" t="s">
        <v>22</v>
      </c>
      <c r="D9" s="9">
        <v>43684</v>
      </c>
      <c r="E9" s="9">
        <v>44095</v>
      </c>
      <c r="F9" s="28"/>
      <c r="G9" s="28"/>
      <c r="H9" s="28"/>
      <c r="I9" s="28"/>
      <c r="J9" s="28"/>
      <c r="K9" s="28"/>
      <c r="L9" s="28">
        <v>3922.44</v>
      </c>
      <c r="M9" s="28">
        <f t="shared" ref="M9:M15" si="1">I9+J9+K9+L9</f>
        <v>3922.44</v>
      </c>
      <c r="N9" s="28">
        <v>3922.44</v>
      </c>
    </row>
    <row r="10" spans="1:14" x14ac:dyDescent="0.25">
      <c r="A10" s="12" t="s">
        <v>23</v>
      </c>
      <c r="B10" s="13" t="s">
        <v>31</v>
      </c>
      <c r="C10" s="13" t="s">
        <v>24</v>
      </c>
      <c r="D10" s="14">
        <v>43713</v>
      </c>
      <c r="E10" s="14">
        <v>44443</v>
      </c>
      <c r="F10" s="40">
        <v>938.36</v>
      </c>
      <c r="G10" s="28">
        <v>1082.73</v>
      </c>
      <c r="H10" s="28">
        <f t="shared" si="0"/>
        <v>2021.0900000000001</v>
      </c>
      <c r="I10" s="28"/>
      <c r="J10" s="28"/>
      <c r="K10" s="28"/>
      <c r="L10" s="28">
        <v>3922.44</v>
      </c>
      <c r="M10" s="28">
        <f t="shared" si="1"/>
        <v>3922.44</v>
      </c>
      <c r="N10" s="28">
        <v>5943.5300000000007</v>
      </c>
    </row>
    <row r="11" spans="1:14" x14ac:dyDescent="0.25">
      <c r="A11" s="12" t="s">
        <v>25</v>
      </c>
      <c r="B11" s="13" t="s">
        <v>26</v>
      </c>
      <c r="C11" s="13" t="s">
        <v>27</v>
      </c>
      <c r="D11" s="14">
        <v>43691</v>
      </c>
      <c r="E11" s="15">
        <v>44095</v>
      </c>
      <c r="F11" s="28"/>
      <c r="G11" s="28"/>
      <c r="H11" s="28"/>
      <c r="I11" s="28"/>
      <c r="J11" s="28"/>
      <c r="K11" s="28"/>
      <c r="L11" s="28">
        <v>819.79</v>
      </c>
      <c r="M11" s="28">
        <f t="shared" si="1"/>
        <v>819.79</v>
      </c>
      <c r="N11" s="28">
        <v>819.79</v>
      </c>
    </row>
    <row r="12" spans="1:14" x14ac:dyDescent="0.25">
      <c r="A12" s="12" t="s">
        <v>28</v>
      </c>
      <c r="B12" s="13" t="s">
        <v>26</v>
      </c>
      <c r="C12" s="13" t="s">
        <v>29</v>
      </c>
      <c r="D12" s="16">
        <v>43692</v>
      </c>
      <c r="E12" s="16">
        <v>44392</v>
      </c>
      <c r="F12" s="28"/>
      <c r="G12" s="28"/>
      <c r="H12" s="28"/>
      <c r="I12" s="28"/>
      <c r="J12" s="28"/>
      <c r="K12" s="28"/>
      <c r="L12" s="28">
        <v>3469.73</v>
      </c>
      <c r="M12" s="28">
        <f t="shared" si="1"/>
        <v>3469.73</v>
      </c>
      <c r="N12" s="28">
        <v>3469.73</v>
      </c>
    </row>
    <row r="13" spans="1:14" x14ac:dyDescent="0.25">
      <c r="A13" s="35" t="s">
        <v>37</v>
      </c>
      <c r="B13" s="13" t="s">
        <v>26</v>
      </c>
      <c r="C13" s="36" t="s">
        <v>38</v>
      </c>
      <c r="D13" s="16">
        <v>43678</v>
      </c>
      <c r="E13" s="16">
        <v>44402</v>
      </c>
      <c r="F13" s="28"/>
      <c r="G13" s="28"/>
      <c r="H13" s="28"/>
      <c r="I13" s="28"/>
      <c r="J13" s="28"/>
      <c r="K13" s="28"/>
      <c r="L13" s="28">
        <v>3922.44</v>
      </c>
      <c r="M13" s="28">
        <f t="shared" si="1"/>
        <v>3922.44</v>
      </c>
      <c r="N13" s="28">
        <v>3922.44</v>
      </c>
    </row>
    <row r="14" spans="1:14" x14ac:dyDescent="0.25">
      <c r="A14" s="38" t="s">
        <v>42</v>
      </c>
      <c r="B14" s="13" t="s">
        <v>26</v>
      </c>
      <c r="C14" s="13" t="s">
        <v>43</v>
      </c>
      <c r="D14" s="14">
        <v>43699</v>
      </c>
      <c r="E14" s="14">
        <v>44429</v>
      </c>
      <c r="F14" s="28"/>
      <c r="G14" s="28"/>
      <c r="H14" s="28"/>
      <c r="I14" s="28"/>
      <c r="J14" s="28"/>
      <c r="K14" s="28"/>
      <c r="L14" s="28">
        <v>1251.5899999999999</v>
      </c>
      <c r="M14" s="28">
        <f t="shared" si="1"/>
        <v>1251.5899999999999</v>
      </c>
      <c r="N14" s="28">
        <v>1251.5899999999999</v>
      </c>
    </row>
    <row r="15" spans="1:14" x14ac:dyDescent="0.25">
      <c r="A15" s="41" t="s">
        <v>48</v>
      </c>
      <c r="B15" s="41" t="s">
        <v>49</v>
      </c>
      <c r="C15" s="41" t="s">
        <v>50</v>
      </c>
      <c r="D15" s="14">
        <v>43720</v>
      </c>
      <c r="E15" s="14">
        <v>44450</v>
      </c>
      <c r="F15" s="40">
        <v>685.73</v>
      </c>
      <c r="G15" s="42">
        <v>1082.73</v>
      </c>
      <c r="H15" s="28">
        <f t="shared" si="0"/>
        <v>1768.46</v>
      </c>
      <c r="I15" s="40">
        <v>3838.23</v>
      </c>
      <c r="J15" s="40">
        <v>6060.36</v>
      </c>
      <c r="K15" s="40">
        <v>6060.36</v>
      </c>
      <c r="L15" s="28">
        <v>6060.36</v>
      </c>
      <c r="M15" s="28">
        <f t="shared" si="1"/>
        <v>22019.31</v>
      </c>
      <c r="N15" s="28">
        <v>23787.77</v>
      </c>
    </row>
    <row r="16" spans="1:14" x14ac:dyDescent="0.25">
      <c r="A16" s="17" t="s">
        <v>30</v>
      </c>
      <c r="B16" s="18"/>
      <c r="C16" s="18"/>
      <c r="D16" s="18"/>
      <c r="E16" s="18"/>
      <c r="F16" s="31">
        <f>SUM(F5:F15)</f>
        <v>1624.0900000000001</v>
      </c>
      <c r="G16" s="31">
        <f>SUM(G5:G15)</f>
        <v>3248.19</v>
      </c>
      <c r="H16" s="31">
        <f t="shared" ref="H16:K16" si="2">SUM(H5:H15)</f>
        <v>4872.2800000000007</v>
      </c>
      <c r="I16" s="31">
        <f>SUM(I5:I15)</f>
        <v>3838.23</v>
      </c>
      <c r="J16" s="31">
        <f t="shared" si="2"/>
        <v>6060.36</v>
      </c>
      <c r="K16" s="31">
        <f t="shared" si="2"/>
        <v>6060.36</v>
      </c>
      <c r="L16" s="31">
        <f>SUM(L5:L15)</f>
        <v>36253.499999999993</v>
      </c>
      <c r="M16" s="31">
        <f>SUM(M5:M15)</f>
        <v>52212.45</v>
      </c>
      <c r="N16" s="31">
        <v>57084.729999999996</v>
      </c>
    </row>
    <row r="17" spans="6:14" x14ac:dyDescent="0.25">
      <c r="F17" s="43"/>
      <c r="G17" s="43"/>
      <c r="H17" s="43"/>
      <c r="I17" s="43"/>
      <c r="J17" s="43"/>
      <c r="K17" s="43"/>
      <c r="L17" s="43"/>
      <c r="M17" s="43"/>
      <c r="N17" s="43"/>
    </row>
  </sheetData>
  <mergeCells count="3">
    <mergeCell ref="F3:H3"/>
    <mergeCell ref="I3:M3"/>
    <mergeCell ref="N3:N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H15" activeCellId="1" sqref="M15 H15"/>
    </sheetView>
  </sheetViews>
  <sheetFormatPr baseColWidth="10" defaultRowHeight="15" x14ac:dyDescent="0.25"/>
  <cols>
    <col min="1" max="1" width="48.85546875" bestFit="1" customWidth="1"/>
    <col min="2" max="2" width="19.42578125" bestFit="1" customWidth="1"/>
    <col min="3" max="3" width="49.85546875" bestFit="1" customWidth="1"/>
    <col min="4" max="4" width="13" customWidth="1"/>
    <col min="5" max="5" width="12" bestFit="1" customWidth="1"/>
    <col min="6" max="6" width="14.28515625" customWidth="1"/>
    <col min="7" max="7" width="11.28515625" customWidth="1"/>
    <col min="8" max="8" width="12.42578125" customWidth="1"/>
    <col min="9" max="12" width="11.28515625" customWidth="1"/>
    <col min="13" max="13" width="15.28515625" customWidth="1"/>
  </cols>
  <sheetData>
    <row r="1" spans="1:13" ht="18.75" x14ac:dyDescent="0.3">
      <c r="A1" s="1" t="s">
        <v>39</v>
      </c>
      <c r="B1" s="2"/>
      <c r="C1" s="3"/>
      <c r="D1" s="2"/>
      <c r="E1" s="2"/>
      <c r="F1" s="2"/>
      <c r="G1" s="2"/>
      <c r="I1" s="2"/>
      <c r="J1" s="2"/>
      <c r="K1" s="2"/>
    </row>
    <row r="2" spans="1:13" x14ac:dyDescent="0.25">
      <c r="A2" s="5"/>
      <c r="B2" s="5"/>
      <c r="C2" s="5"/>
      <c r="D2" s="5"/>
      <c r="E2" s="5"/>
      <c r="F2" s="5"/>
      <c r="G2" s="5"/>
      <c r="I2" s="5"/>
      <c r="J2" s="5"/>
      <c r="K2" s="5"/>
    </row>
    <row r="3" spans="1:13" x14ac:dyDescent="0.25">
      <c r="A3" s="5"/>
      <c r="B3" s="5"/>
      <c r="C3" s="5"/>
      <c r="D3" s="5"/>
      <c r="E3" s="5"/>
      <c r="F3" s="44" t="s">
        <v>44</v>
      </c>
      <c r="G3" s="45"/>
      <c r="H3" s="46"/>
      <c r="I3" s="47" t="s">
        <v>1</v>
      </c>
      <c r="J3" s="47"/>
      <c r="K3" s="47"/>
      <c r="L3" s="47"/>
      <c r="M3" s="47"/>
    </row>
    <row r="4" spans="1:13" ht="45" x14ac:dyDescent="0.25">
      <c r="A4" s="33" t="s">
        <v>2</v>
      </c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45</v>
      </c>
      <c r="I4" s="33" t="s">
        <v>7</v>
      </c>
      <c r="J4" s="33" t="s">
        <v>8</v>
      </c>
      <c r="K4" s="33" t="s">
        <v>35</v>
      </c>
      <c r="L4" s="33" t="s">
        <v>40</v>
      </c>
      <c r="M4" s="33" t="s">
        <v>41</v>
      </c>
    </row>
    <row r="5" spans="1:13" x14ac:dyDescent="0.25">
      <c r="A5" s="8" t="s">
        <v>10</v>
      </c>
      <c r="B5" s="8" t="s">
        <v>11</v>
      </c>
      <c r="C5" s="8" t="s">
        <v>12</v>
      </c>
      <c r="D5" s="9">
        <v>43685</v>
      </c>
      <c r="E5" s="9">
        <v>44415</v>
      </c>
      <c r="F5" s="28"/>
      <c r="G5" s="28"/>
      <c r="H5" s="28"/>
      <c r="I5" s="28"/>
      <c r="J5" s="28"/>
      <c r="K5" s="28"/>
      <c r="L5" s="28">
        <v>2377.9699999999998</v>
      </c>
      <c r="M5" s="28">
        <f>I5+J5+K5+L5</f>
        <v>2377.9699999999998</v>
      </c>
    </row>
    <row r="6" spans="1:13" x14ac:dyDescent="0.25">
      <c r="A6" s="8" t="s">
        <v>13</v>
      </c>
      <c r="B6" s="8" t="s">
        <v>11</v>
      </c>
      <c r="C6" s="8" t="s">
        <v>14</v>
      </c>
      <c r="D6" s="9">
        <v>43685</v>
      </c>
      <c r="E6" s="9">
        <v>44415</v>
      </c>
      <c r="F6" s="28"/>
      <c r="G6" s="28"/>
      <c r="H6" s="28"/>
      <c r="I6" s="28"/>
      <c r="J6" s="28"/>
      <c r="K6" s="28"/>
      <c r="L6" s="28">
        <v>1351.08</v>
      </c>
      <c r="M6" s="28">
        <f>I6+J6+K6+L6</f>
        <v>1351.08</v>
      </c>
    </row>
    <row r="7" spans="1:13" x14ac:dyDescent="0.25">
      <c r="A7" s="8" t="s">
        <v>15</v>
      </c>
      <c r="B7" s="8" t="s">
        <v>16</v>
      </c>
      <c r="C7" s="8" t="s">
        <v>17</v>
      </c>
      <c r="D7" s="9">
        <v>43685</v>
      </c>
      <c r="E7" s="9">
        <v>44415</v>
      </c>
      <c r="F7" s="28">
        <v>866.18</v>
      </c>
      <c r="G7" s="28">
        <v>1082.73</v>
      </c>
      <c r="H7" s="28">
        <f t="shared" ref="H7:H8" si="0">G7+F7</f>
        <v>1948.9099999999999</v>
      </c>
      <c r="I7" s="28"/>
      <c r="J7" s="28"/>
      <c r="K7" s="34"/>
      <c r="L7" s="28">
        <v>4577.83</v>
      </c>
      <c r="M7" s="28">
        <f>I7+J7+K7+L7</f>
        <v>4577.83</v>
      </c>
    </row>
    <row r="8" spans="1:13" x14ac:dyDescent="0.25">
      <c r="A8" s="8" t="s">
        <v>18</v>
      </c>
      <c r="B8" s="8" t="s">
        <v>16</v>
      </c>
      <c r="C8" s="8" t="s">
        <v>19</v>
      </c>
      <c r="D8" s="9">
        <v>43685</v>
      </c>
      <c r="E8" s="9">
        <v>44415</v>
      </c>
      <c r="F8" s="28">
        <v>866.18</v>
      </c>
      <c r="G8" s="28">
        <v>1082.73</v>
      </c>
      <c r="H8" s="28">
        <f t="shared" si="0"/>
        <v>1948.9099999999999</v>
      </c>
      <c r="I8" s="28"/>
      <c r="J8" s="28"/>
      <c r="K8" s="28"/>
      <c r="L8" s="28">
        <v>4577.83</v>
      </c>
      <c r="M8" s="28">
        <f>I8+J8+K8+L8</f>
        <v>4577.83</v>
      </c>
    </row>
    <row r="9" spans="1:13" x14ac:dyDescent="0.25">
      <c r="A9" s="8" t="s">
        <v>20</v>
      </c>
      <c r="B9" s="11" t="s">
        <v>21</v>
      </c>
      <c r="C9" s="8" t="s">
        <v>22</v>
      </c>
      <c r="D9" s="9">
        <v>43684</v>
      </c>
      <c r="E9" s="9">
        <v>44095</v>
      </c>
      <c r="F9" s="28"/>
      <c r="G9" s="28"/>
      <c r="H9" s="28"/>
      <c r="I9" s="28"/>
      <c r="J9" s="28"/>
      <c r="K9" s="28"/>
      <c r="L9" s="28">
        <v>3922.44</v>
      </c>
      <c r="M9" s="28">
        <f t="shared" ref="M9:M15" si="1">I9+J9+K9+L9</f>
        <v>3922.44</v>
      </c>
    </row>
    <row r="10" spans="1:13" x14ac:dyDescent="0.25">
      <c r="A10" s="12" t="s">
        <v>23</v>
      </c>
      <c r="B10" s="13" t="s">
        <v>31</v>
      </c>
      <c r="C10" s="13" t="s">
        <v>24</v>
      </c>
      <c r="D10" s="14">
        <v>43713</v>
      </c>
      <c r="E10" s="14">
        <v>44443</v>
      </c>
      <c r="F10" s="28"/>
      <c r="G10" s="28"/>
      <c r="H10" s="28"/>
      <c r="I10" s="28"/>
      <c r="J10" s="28"/>
      <c r="K10" s="28"/>
      <c r="L10" s="28">
        <v>3922.44</v>
      </c>
      <c r="M10" s="28">
        <f t="shared" si="1"/>
        <v>3922.44</v>
      </c>
    </row>
    <row r="11" spans="1:13" x14ac:dyDescent="0.25">
      <c r="A11" s="12" t="s">
        <v>25</v>
      </c>
      <c r="B11" s="13" t="s">
        <v>26</v>
      </c>
      <c r="C11" s="13" t="s">
        <v>27</v>
      </c>
      <c r="D11" s="14">
        <v>43691</v>
      </c>
      <c r="E11" s="15">
        <v>44095</v>
      </c>
      <c r="F11" s="28"/>
      <c r="G11" s="28"/>
      <c r="H11" s="28"/>
      <c r="I11" s="28"/>
      <c r="J11" s="28"/>
      <c r="K11" s="28"/>
      <c r="L11" s="28">
        <v>819.79</v>
      </c>
      <c r="M11" s="28">
        <f t="shared" si="1"/>
        <v>819.79</v>
      </c>
    </row>
    <row r="12" spans="1:13" x14ac:dyDescent="0.25">
      <c r="A12" s="12" t="s">
        <v>28</v>
      </c>
      <c r="B12" s="13" t="s">
        <v>26</v>
      </c>
      <c r="C12" s="13" t="s">
        <v>29</v>
      </c>
      <c r="D12" s="16">
        <v>43692</v>
      </c>
      <c r="E12" s="16">
        <v>44392</v>
      </c>
      <c r="F12" s="28"/>
      <c r="G12" s="28"/>
      <c r="H12" s="28"/>
      <c r="I12" s="28"/>
      <c r="J12" s="28"/>
      <c r="K12" s="28"/>
      <c r="L12" s="28">
        <v>3469.73</v>
      </c>
      <c r="M12" s="28">
        <f t="shared" si="1"/>
        <v>3469.73</v>
      </c>
    </row>
    <row r="13" spans="1:13" x14ac:dyDescent="0.25">
      <c r="A13" s="35" t="s">
        <v>37</v>
      </c>
      <c r="B13" s="13" t="s">
        <v>26</v>
      </c>
      <c r="C13" s="36" t="s">
        <v>38</v>
      </c>
      <c r="D13" s="16">
        <v>43678</v>
      </c>
      <c r="E13" s="16">
        <v>44402</v>
      </c>
      <c r="F13" s="28"/>
      <c r="G13" s="28"/>
      <c r="H13" s="28"/>
      <c r="I13" s="28"/>
      <c r="J13" s="28"/>
      <c r="K13" s="28"/>
      <c r="L13" s="28">
        <v>3922.44</v>
      </c>
      <c r="M13" s="28">
        <f t="shared" si="1"/>
        <v>3922.44</v>
      </c>
    </row>
    <row r="14" spans="1:13" x14ac:dyDescent="0.25">
      <c r="A14" s="38" t="s">
        <v>42</v>
      </c>
      <c r="B14" s="13" t="s">
        <v>26</v>
      </c>
      <c r="C14" s="13" t="s">
        <v>43</v>
      </c>
      <c r="D14" s="14">
        <v>43699</v>
      </c>
      <c r="E14" s="14">
        <v>44429</v>
      </c>
      <c r="F14" s="28"/>
      <c r="G14" s="28"/>
      <c r="H14" s="28"/>
      <c r="I14" s="28">
        <v>403.74</v>
      </c>
      <c r="J14" s="28">
        <v>1251.5899999999999</v>
      </c>
      <c r="K14" s="28">
        <v>1251.5899999999999</v>
      </c>
      <c r="L14" s="28">
        <v>1251.5899999999999</v>
      </c>
      <c r="M14" s="28">
        <f t="shared" si="1"/>
        <v>4158.51</v>
      </c>
    </row>
    <row r="15" spans="1:13" x14ac:dyDescent="0.25">
      <c r="A15" s="17" t="s">
        <v>30</v>
      </c>
      <c r="B15" s="18"/>
      <c r="C15" s="18"/>
      <c r="D15" s="18"/>
      <c r="E15" s="18"/>
      <c r="F15" s="31">
        <f t="shared" ref="F15:L15" si="2">SUM(F5:F14)</f>
        <v>1732.36</v>
      </c>
      <c r="G15" s="31">
        <f t="shared" si="2"/>
        <v>2165.46</v>
      </c>
      <c r="H15" s="31">
        <f t="shared" si="2"/>
        <v>3897.8199999999997</v>
      </c>
      <c r="I15" s="31">
        <f t="shared" si="2"/>
        <v>403.74</v>
      </c>
      <c r="J15" s="31">
        <f t="shared" si="2"/>
        <v>1251.5899999999999</v>
      </c>
      <c r="K15" s="31">
        <f t="shared" si="2"/>
        <v>1251.5899999999999</v>
      </c>
      <c r="L15" s="31">
        <f t="shared" si="2"/>
        <v>30193.139999999996</v>
      </c>
      <c r="M15" s="31">
        <f t="shared" si="1"/>
        <v>33100.06</v>
      </c>
    </row>
    <row r="18" spans="1:5" x14ac:dyDescent="0.25">
      <c r="A18" s="39"/>
    </row>
    <row r="20" spans="1:5" ht="15.75" x14ac:dyDescent="0.25">
      <c r="E20" s="32"/>
    </row>
  </sheetData>
  <mergeCells count="2">
    <mergeCell ref="F3:H3"/>
    <mergeCell ref="I3:M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I13" sqref="I13"/>
    </sheetView>
  </sheetViews>
  <sheetFormatPr baseColWidth="10" defaultRowHeight="15" x14ac:dyDescent="0.25"/>
  <cols>
    <col min="1" max="1" width="48.85546875" bestFit="1" customWidth="1"/>
    <col min="2" max="2" width="19.42578125" bestFit="1" customWidth="1"/>
    <col min="3" max="3" width="49.85546875" bestFit="1" customWidth="1"/>
    <col min="4" max="4" width="13" customWidth="1"/>
    <col min="5" max="5" width="12" bestFit="1" customWidth="1"/>
    <col min="8" max="8" width="16.42578125" customWidth="1"/>
    <col min="9" max="9" width="16.7109375" customWidth="1"/>
  </cols>
  <sheetData>
    <row r="1" spans="1:9" ht="18.75" x14ac:dyDescent="0.3">
      <c r="A1" s="1" t="s">
        <v>34</v>
      </c>
      <c r="B1" s="2"/>
      <c r="C1" s="3"/>
      <c r="D1" s="2"/>
      <c r="E1" s="2"/>
      <c r="F1" s="2"/>
      <c r="G1" s="2"/>
      <c r="H1" s="2"/>
    </row>
    <row r="2" spans="1:9" x14ac:dyDescent="0.25">
      <c r="A2" s="5"/>
      <c r="B2" s="5"/>
      <c r="C2" s="5"/>
      <c r="D2" s="5"/>
      <c r="E2" s="5"/>
      <c r="F2" s="5"/>
      <c r="G2" s="5"/>
      <c r="H2" s="5"/>
    </row>
    <row r="3" spans="1:9" x14ac:dyDescent="0.25">
      <c r="A3" s="5"/>
      <c r="B3" s="5"/>
      <c r="C3" s="5"/>
      <c r="D3" s="5"/>
      <c r="E3" s="5"/>
      <c r="F3" s="50" t="s">
        <v>1</v>
      </c>
      <c r="G3" s="51"/>
      <c r="H3" s="52"/>
      <c r="I3" s="53"/>
    </row>
    <row r="4" spans="1:9" ht="30" x14ac:dyDescent="0.25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35</v>
      </c>
      <c r="I4" s="21" t="s">
        <v>36</v>
      </c>
    </row>
    <row r="5" spans="1:9" x14ac:dyDescent="0.25">
      <c r="A5" s="8" t="s">
        <v>10</v>
      </c>
      <c r="B5" s="8" t="s">
        <v>11</v>
      </c>
      <c r="C5" s="8" t="s">
        <v>12</v>
      </c>
      <c r="D5" s="9">
        <v>43685</v>
      </c>
      <c r="E5" s="9">
        <v>44415</v>
      </c>
      <c r="F5" s="28"/>
      <c r="G5" s="28"/>
      <c r="H5" s="28">
        <v>2377.9699999999998</v>
      </c>
      <c r="I5" s="28">
        <f>F5+G5+H5</f>
        <v>2377.9699999999998</v>
      </c>
    </row>
    <row r="6" spans="1:9" x14ac:dyDescent="0.25">
      <c r="A6" s="8" t="s">
        <v>13</v>
      </c>
      <c r="B6" s="8" t="s">
        <v>11</v>
      </c>
      <c r="C6" s="8" t="s">
        <v>14</v>
      </c>
      <c r="D6" s="9">
        <v>43685</v>
      </c>
      <c r="E6" s="9">
        <v>44415</v>
      </c>
      <c r="F6" s="28"/>
      <c r="G6" s="28"/>
      <c r="H6" s="28">
        <v>1351.08</v>
      </c>
      <c r="I6" s="28">
        <f t="shared" ref="I6:I13" si="0">F6+G6+H6</f>
        <v>1351.08</v>
      </c>
    </row>
    <row r="7" spans="1:9" x14ac:dyDescent="0.25">
      <c r="A7" s="8" t="s">
        <v>15</v>
      </c>
      <c r="B7" s="8" t="s">
        <v>16</v>
      </c>
      <c r="C7" s="8" t="s">
        <v>17</v>
      </c>
      <c r="D7" s="9">
        <v>43685</v>
      </c>
      <c r="E7" s="9">
        <v>44415</v>
      </c>
      <c r="F7" s="28"/>
      <c r="G7" s="28"/>
      <c r="H7" s="28">
        <v>4577.83</v>
      </c>
      <c r="I7" s="28">
        <f t="shared" si="0"/>
        <v>4577.83</v>
      </c>
    </row>
    <row r="8" spans="1:9" x14ac:dyDescent="0.25">
      <c r="A8" s="8" t="s">
        <v>18</v>
      </c>
      <c r="B8" s="8" t="s">
        <v>16</v>
      </c>
      <c r="C8" s="8" t="s">
        <v>19</v>
      </c>
      <c r="D8" s="9">
        <v>43685</v>
      </c>
      <c r="E8" s="9">
        <v>44415</v>
      </c>
      <c r="F8" s="28"/>
      <c r="G8" s="28"/>
      <c r="H8" s="28">
        <v>4577.83</v>
      </c>
      <c r="I8" s="28">
        <f t="shared" si="0"/>
        <v>4577.83</v>
      </c>
    </row>
    <row r="9" spans="1:9" x14ac:dyDescent="0.25">
      <c r="A9" s="8" t="s">
        <v>20</v>
      </c>
      <c r="B9" s="11" t="s">
        <v>21</v>
      </c>
      <c r="C9" s="8" t="s">
        <v>22</v>
      </c>
      <c r="D9" s="9">
        <v>43684</v>
      </c>
      <c r="E9" s="9">
        <v>44095</v>
      </c>
      <c r="F9" s="28"/>
      <c r="G9" s="28"/>
      <c r="H9" s="28">
        <v>3922.44</v>
      </c>
      <c r="I9" s="28">
        <f t="shared" si="0"/>
        <v>3922.44</v>
      </c>
    </row>
    <row r="10" spans="1:9" x14ac:dyDescent="0.25">
      <c r="A10" s="12" t="s">
        <v>23</v>
      </c>
      <c r="B10" s="13" t="s">
        <v>31</v>
      </c>
      <c r="C10" s="13" t="s">
        <v>24</v>
      </c>
      <c r="D10" s="14">
        <v>43713</v>
      </c>
      <c r="E10" s="14">
        <v>44443</v>
      </c>
      <c r="F10" s="28"/>
      <c r="G10" s="28"/>
      <c r="H10" s="28">
        <v>3922.44</v>
      </c>
      <c r="I10" s="28">
        <f t="shared" si="0"/>
        <v>3922.44</v>
      </c>
    </row>
    <row r="11" spans="1:9" x14ac:dyDescent="0.25">
      <c r="A11" s="12" t="s">
        <v>25</v>
      </c>
      <c r="B11" s="13" t="s">
        <v>26</v>
      </c>
      <c r="C11" s="13" t="s">
        <v>27</v>
      </c>
      <c r="D11" s="14">
        <v>43691</v>
      </c>
      <c r="E11" s="15">
        <v>44095</v>
      </c>
      <c r="F11" s="28"/>
      <c r="G11" s="28"/>
      <c r="H11" s="28">
        <v>819.79</v>
      </c>
      <c r="I11" s="28">
        <f t="shared" si="0"/>
        <v>819.79</v>
      </c>
    </row>
    <row r="12" spans="1:9" x14ac:dyDescent="0.25">
      <c r="A12" s="12" t="s">
        <v>28</v>
      </c>
      <c r="B12" s="13" t="s">
        <v>26</v>
      </c>
      <c r="C12" s="13" t="s">
        <v>29</v>
      </c>
      <c r="D12" s="16">
        <v>43692</v>
      </c>
      <c r="E12" s="16">
        <v>44392</v>
      </c>
      <c r="F12" s="28"/>
      <c r="G12" s="28"/>
      <c r="H12" s="28">
        <v>3469.73</v>
      </c>
      <c r="I12" s="28">
        <f t="shared" si="0"/>
        <v>3469.73</v>
      </c>
    </row>
    <row r="13" spans="1:9" x14ac:dyDescent="0.25">
      <c r="A13" s="29" t="s">
        <v>37</v>
      </c>
      <c r="B13" s="13" t="s">
        <v>26</v>
      </c>
      <c r="C13" s="30" t="s">
        <v>38</v>
      </c>
      <c r="D13" s="16">
        <v>43678</v>
      </c>
      <c r="E13" s="16">
        <v>44402</v>
      </c>
      <c r="F13" s="28">
        <v>3922.44</v>
      </c>
      <c r="G13" s="28">
        <v>3922.44</v>
      </c>
      <c r="H13" s="28">
        <v>3922.44</v>
      </c>
      <c r="I13" s="28">
        <f t="shared" si="0"/>
        <v>11767.32</v>
      </c>
    </row>
    <row r="14" spans="1:9" x14ac:dyDescent="0.25">
      <c r="A14" s="17" t="s">
        <v>30</v>
      </c>
      <c r="B14" s="18"/>
      <c r="C14" s="18"/>
      <c r="D14" s="18"/>
      <c r="E14" s="18"/>
      <c r="F14" s="31">
        <f>SUM(F5:F13)</f>
        <v>3922.44</v>
      </c>
      <c r="G14" s="31">
        <f t="shared" ref="G14:H14" si="1">SUM(G5:G13)</f>
        <v>3922.44</v>
      </c>
      <c r="H14" s="31">
        <f t="shared" si="1"/>
        <v>28941.549999999996</v>
      </c>
      <c r="I14" s="31">
        <f>SUM(I5:I13)</f>
        <v>36786.429999999993</v>
      </c>
    </row>
    <row r="19" spans="5:5" ht="15.75" x14ac:dyDescent="0.25">
      <c r="E19" s="32"/>
    </row>
  </sheetData>
  <mergeCells count="1">
    <mergeCell ref="F3:I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B11" sqref="B11"/>
    </sheetView>
  </sheetViews>
  <sheetFormatPr baseColWidth="10" defaultRowHeight="15" x14ac:dyDescent="0.25"/>
  <cols>
    <col min="1" max="1" width="36.7109375" customWidth="1"/>
    <col min="2" max="2" width="22.7109375" customWidth="1"/>
    <col min="3" max="3" width="49.85546875" bestFit="1" customWidth="1"/>
    <col min="4" max="4" width="12.85546875" customWidth="1"/>
    <col min="6" max="6" width="11" bestFit="1" customWidth="1"/>
    <col min="7" max="7" width="13.5703125" customWidth="1"/>
    <col min="8" max="8" width="17.140625" customWidth="1"/>
    <col min="9" max="9" width="14.7109375" bestFit="1" customWidth="1"/>
  </cols>
  <sheetData>
    <row r="1" spans="1:11" s="4" customFormat="1" ht="18.75" x14ac:dyDescent="0.3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s="4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40.5" customHeight="1" x14ac:dyDescent="0.25">
      <c r="A3" s="5"/>
      <c r="B3" s="5"/>
      <c r="C3" s="5"/>
      <c r="D3" s="5"/>
      <c r="E3" s="5"/>
      <c r="F3" s="54" t="s">
        <v>1</v>
      </c>
      <c r="G3" s="55"/>
      <c r="H3" s="56"/>
    </row>
    <row r="4" spans="1:11" s="7" customFormat="1" ht="35.25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11" s="4" customFormat="1" x14ac:dyDescent="0.25">
      <c r="A5" s="8" t="s">
        <v>10</v>
      </c>
      <c r="B5" s="8" t="s">
        <v>11</v>
      </c>
      <c r="C5" s="8" t="s">
        <v>12</v>
      </c>
      <c r="D5" s="9">
        <v>43685</v>
      </c>
      <c r="E5" s="9">
        <v>44415</v>
      </c>
      <c r="F5" s="9"/>
      <c r="G5" s="10">
        <v>2377.9699999999998</v>
      </c>
      <c r="H5" s="10">
        <f>F5+G5</f>
        <v>2377.9699999999998</v>
      </c>
    </row>
    <row r="6" spans="1:11" s="4" customFormat="1" x14ac:dyDescent="0.25">
      <c r="A6" s="8" t="s">
        <v>13</v>
      </c>
      <c r="B6" s="8" t="s">
        <v>11</v>
      </c>
      <c r="C6" s="8" t="s">
        <v>14</v>
      </c>
      <c r="D6" s="9">
        <v>43685</v>
      </c>
      <c r="E6" s="9">
        <v>44415</v>
      </c>
      <c r="F6" s="19">
        <v>-96.079999999999927</v>
      </c>
      <c r="G6" s="10">
        <v>1351.08</v>
      </c>
      <c r="H6" s="10">
        <f t="shared" ref="H6:H12" si="0">F6+G6</f>
        <v>1255</v>
      </c>
    </row>
    <row r="7" spans="1:11" s="4" customFormat="1" x14ac:dyDescent="0.25">
      <c r="A7" s="8" t="s">
        <v>15</v>
      </c>
      <c r="B7" s="8" t="s">
        <v>16</v>
      </c>
      <c r="C7" s="8" t="s">
        <v>17</v>
      </c>
      <c r="D7" s="9">
        <v>43685</v>
      </c>
      <c r="E7" s="9">
        <v>44415</v>
      </c>
      <c r="F7" s="9"/>
      <c r="G7" s="10">
        <v>4577.83</v>
      </c>
      <c r="H7" s="10">
        <f t="shared" si="0"/>
        <v>4577.83</v>
      </c>
    </row>
    <row r="8" spans="1:11" s="4" customFormat="1" x14ac:dyDescent="0.25">
      <c r="A8" s="8" t="s">
        <v>18</v>
      </c>
      <c r="B8" s="8" t="s">
        <v>16</v>
      </c>
      <c r="C8" s="8" t="s">
        <v>19</v>
      </c>
      <c r="D8" s="9">
        <v>43685</v>
      </c>
      <c r="E8" s="9">
        <v>44415</v>
      </c>
      <c r="F8" s="9"/>
      <c r="G8" s="10">
        <v>4577.83</v>
      </c>
      <c r="H8" s="10">
        <f t="shared" si="0"/>
        <v>4577.83</v>
      </c>
    </row>
    <row r="9" spans="1:11" s="4" customFormat="1" x14ac:dyDescent="0.25">
      <c r="A9" s="8" t="s">
        <v>20</v>
      </c>
      <c r="B9" s="11" t="s">
        <v>21</v>
      </c>
      <c r="C9" s="8" t="s">
        <v>22</v>
      </c>
      <c r="D9" s="9">
        <v>43684</v>
      </c>
      <c r="E9" s="9">
        <v>44095</v>
      </c>
      <c r="F9" s="9"/>
      <c r="G9" s="10">
        <v>3922.44</v>
      </c>
      <c r="H9" s="10">
        <f t="shared" si="0"/>
        <v>3922.44</v>
      </c>
    </row>
    <row r="10" spans="1:11" x14ac:dyDescent="0.25">
      <c r="A10" s="12" t="s">
        <v>23</v>
      </c>
      <c r="B10" s="13" t="s">
        <v>31</v>
      </c>
      <c r="C10" s="13" t="s">
        <v>24</v>
      </c>
      <c r="D10" s="14">
        <v>43713</v>
      </c>
      <c r="E10" s="14">
        <v>44443</v>
      </c>
      <c r="F10" s="20"/>
      <c r="G10" s="10">
        <v>3399.45</v>
      </c>
      <c r="H10" s="10">
        <f t="shared" si="0"/>
        <v>3399.45</v>
      </c>
    </row>
    <row r="11" spans="1:11" x14ac:dyDescent="0.25">
      <c r="A11" s="12" t="s">
        <v>25</v>
      </c>
      <c r="B11" s="13" t="s">
        <v>26</v>
      </c>
      <c r="C11" s="13" t="s">
        <v>27</v>
      </c>
      <c r="D11" s="14">
        <v>43691</v>
      </c>
      <c r="E11" s="15">
        <v>44095</v>
      </c>
      <c r="F11" s="19">
        <v>449.56</v>
      </c>
      <c r="G11" s="10">
        <v>819.79</v>
      </c>
      <c r="H11" s="10">
        <f t="shared" si="0"/>
        <v>1269.3499999999999</v>
      </c>
    </row>
    <row r="12" spans="1:11" x14ac:dyDescent="0.25">
      <c r="A12" s="12" t="s">
        <v>28</v>
      </c>
      <c r="B12" s="13" t="s">
        <v>26</v>
      </c>
      <c r="C12" s="13" t="s">
        <v>29</v>
      </c>
      <c r="D12" s="16">
        <v>43692</v>
      </c>
      <c r="E12" s="16">
        <v>44392</v>
      </c>
      <c r="F12" s="19">
        <v>1485.08</v>
      </c>
      <c r="G12" s="10">
        <v>3469.73</v>
      </c>
      <c r="H12" s="10">
        <f t="shared" si="0"/>
        <v>4954.8099999999995</v>
      </c>
    </row>
    <row r="13" spans="1:11" s="4" customFormat="1" x14ac:dyDescent="0.25">
      <c r="A13" s="17" t="s">
        <v>30</v>
      </c>
      <c r="B13" s="18"/>
      <c r="C13" s="18"/>
      <c r="D13" s="18"/>
      <c r="E13" s="18"/>
      <c r="F13" s="18">
        <f t="shared" ref="F13:H13" si="1">SUM(F5:F12)</f>
        <v>1838.56</v>
      </c>
      <c r="G13" s="18">
        <f t="shared" si="1"/>
        <v>24496.12</v>
      </c>
      <c r="H13" s="18">
        <f t="shared" si="1"/>
        <v>26334.68</v>
      </c>
    </row>
  </sheetData>
  <mergeCells count="1">
    <mergeCell ref="F3:H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B21" sqref="B21"/>
    </sheetView>
  </sheetViews>
  <sheetFormatPr baseColWidth="10" defaultRowHeight="15" x14ac:dyDescent="0.25"/>
  <cols>
    <col min="1" max="1" width="36.7109375" customWidth="1"/>
    <col min="2" max="2" width="19.7109375" customWidth="1"/>
    <col min="3" max="3" width="49.85546875" bestFit="1" customWidth="1"/>
    <col min="4" max="4" width="12.85546875" customWidth="1"/>
    <col min="7" max="7" width="17.140625" customWidth="1"/>
    <col min="8" max="9" width="14.7109375" bestFit="1" customWidth="1"/>
  </cols>
  <sheetData>
    <row r="1" spans="1:11" s="4" customFormat="1" ht="18.75" x14ac:dyDescent="0.3">
      <c r="A1" s="1" t="s">
        <v>32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s="4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40.5" customHeight="1" x14ac:dyDescent="0.25">
      <c r="A3" s="5"/>
      <c r="B3" s="5"/>
      <c r="C3" s="5"/>
      <c r="D3" s="5"/>
      <c r="E3" s="5"/>
      <c r="F3" s="48" t="s">
        <v>1</v>
      </c>
      <c r="G3" s="57"/>
    </row>
    <row r="4" spans="1:11" s="7" customFormat="1" ht="32.25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22" t="s">
        <v>33</v>
      </c>
    </row>
    <row r="5" spans="1:11" s="4" customFormat="1" x14ac:dyDescent="0.25">
      <c r="A5" s="8" t="s">
        <v>10</v>
      </c>
      <c r="B5" s="8" t="s">
        <v>11</v>
      </c>
      <c r="C5" s="8" t="s">
        <v>12</v>
      </c>
      <c r="D5" s="9">
        <v>43685</v>
      </c>
      <c r="E5" s="9">
        <v>44415</v>
      </c>
      <c r="F5" s="23">
        <v>1841.01</v>
      </c>
      <c r="G5" s="23">
        <f>SUM(F5)</f>
        <v>1841.01</v>
      </c>
    </row>
    <row r="6" spans="1:11" s="4" customFormat="1" x14ac:dyDescent="0.25">
      <c r="A6" s="8" t="s">
        <v>13</v>
      </c>
      <c r="B6" s="8" t="s">
        <v>11</v>
      </c>
      <c r="C6" s="8" t="s">
        <v>14</v>
      </c>
      <c r="D6" s="9">
        <v>43685</v>
      </c>
      <c r="E6" s="9">
        <v>44415</v>
      </c>
      <c r="F6" s="23">
        <v>1142.08</v>
      </c>
      <c r="G6" s="23">
        <f t="shared" ref="G6:G9" si="0">SUM(F6)</f>
        <v>1142.08</v>
      </c>
    </row>
    <row r="7" spans="1:11" s="4" customFormat="1" x14ac:dyDescent="0.25">
      <c r="A7" s="8" t="s">
        <v>15</v>
      </c>
      <c r="B7" s="8" t="s">
        <v>16</v>
      </c>
      <c r="C7" s="8" t="s">
        <v>17</v>
      </c>
      <c r="D7" s="9">
        <v>43685</v>
      </c>
      <c r="E7" s="9">
        <v>44415</v>
      </c>
      <c r="F7" s="23">
        <v>3544.13</v>
      </c>
      <c r="G7" s="23">
        <f t="shared" si="0"/>
        <v>3544.13</v>
      </c>
    </row>
    <row r="8" spans="1:11" s="4" customFormat="1" x14ac:dyDescent="0.25">
      <c r="A8" s="8" t="s">
        <v>18</v>
      </c>
      <c r="B8" s="8" t="s">
        <v>16</v>
      </c>
      <c r="C8" s="8" t="s">
        <v>19</v>
      </c>
      <c r="D8" s="9">
        <v>43685</v>
      </c>
      <c r="E8" s="9">
        <v>44415</v>
      </c>
      <c r="F8" s="23">
        <v>3544.13</v>
      </c>
      <c r="G8" s="23">
        <f t="shared" si="0"/>
        <v>3544.13</v>
      </c>
    </row>
    <row r="9" spans="1:11" s="4" customFormat="1" x14ac:dyDescent="0.25">
      <c r="A9" s="8" t="s">
        <v>20</v>
      </c>
      <c r="B9" s="24" t="s">
        <v>21</v>
      </c>
      <c r="C9" s="8" t="s">
        <v>22</v>
      </c>
      <c r="D9" s="9">
        <v>43684</v>
      </c>
      <c r="E9" s="9">
        <v>44095</v>
      </c>
      <c r="F9" s="23">
        <v>3163.26</v>
      </c>
      <c r="G9" s="23">
        <f t="shared" si="0"/>
        <v>3163.26</v>
      </c>
    </row>
    <row r="10" spans="1:11" s="4" customFormat="1" x14ac:dyDescent="0.25">
      <c r="A10" s="25" t="s">
        <v>30</v>
      </c>
      <c r="B10" s="26"/>
      <c r="C10" s="26"/>
      <c r="D10" s="26"/>
      <c r="E10" s="27"/>
      <c r="F10" s="27">
        <f>SUM(F5:F9)</f>
        <v>13234.61</v>
      </c>
      <c r="G10" s="27">
        <f t="shared" ref="G10" si="1">SUM(G5:G9)</f>
        <v>13234.61</v>
      </c>
    </row>
  </sheetData>
  <mergeCells count="1">
    <mergeCell ref="F3:G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Diciembre 19</vt:lpstr>
      <vt:lpstr>Noviembre 2019</vt:lpstr>
      <vt:lpstr>Octubre 2019</vt:lpstr>
      <vt:lpstr>Septiembre 2019</vt:lpstr>
      <vt:lpstr>Agosto 2019</vt:lpstr>
    </vt:vector>
  </TitlesOfParts>
  <Company>Gobierno de Navarra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Lizarraga, Eva (Personal)</dc:creator>
  <cp:lastModifiedBy>N000916</cp:lastModifiedBy>
  <dcterms:created xsi:type="dcterms:W3CDTF">2019-10-10T10:51:23Z</dcterms:created>
  <dcterms:modified xsi:type="dcterms:W3CDTF">2020-01-09T12:16:28Z</dcterms:modified>
</cp:coreProperties>
</file>