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780" windowHeight="8070" tabRatio="737" activeTab="2"/>
  </bookViews>
  <sheets>
    <sheet name="Liberados y sustitutos por Dpto" sheetId="7" r:id="rId1"/>
    <sheet name="Liberados por sexo" sheetId="9" r:id="rId2"/>
    <sheet name="Crédito sindical" sheetId="5" r:id="rId3"/>
  </sheets>
  <definedNames>
    <definedName name="_xlnm.Print_Area" localSheetId="2">'Crédito sindical'!$A$1:$P$42</definedName>
    <definedName name="_xlnm.Print_Area" localSheetId="1">'Liberados por sexo'!$A$1:$P$45</definedName>
    <definedName name="_xlnm.Print_Area" localSheetId="0">'Liberados y sustitutos por Dpto'!$A$1:$K$51</definedName>
  </definedNames>
  <calcPr calcId="145621"/>
</workbook>
</file>

<file path=xl/calcChain.xml><?xml version="1.0" encoding="utf-8"?>
<calcChain xmlns="http://schemas.openxmlformats.org/spreadsheetml/2006/main">
  <c r="O29" i="5" l="1"/>
  <c r="N29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O40" i="5"/>
  <c r="N40" i="5"/>
  <c r="O39" i="5"/>
  <c r="N39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P40" i="5" l="1"/>
  <c r="P39" i="5"/>
  <c r="D24" i="5"/>
  <c r="O5" i="9"/>
  <c r="O44" i="9" l="1"/>
  <c r="N44" i="9"/>
  <c r="O43" i="9"/>
  <c r="N43" i="9"/>
  <c r="O42" i="9"/>
  <c r="N42" i="9"/>
  <c r="P42" i="9" s="1"/>
  <c r="O41" i="9"/>
  <c r="N41" i="9"/>
  <c r="O40" i="9"/>
  <c r="N40" i="9"/>
  <c r="O39" i="9"/>
  <c r="N39" i="9"/>
  <c r="O38" i="9"/>
  <c r="N38" i="9"/>
  <c r="P38" i="9" s="1"/>
  <c r="O37" i="9"/>
  <c r="N37" i="9"/>
  <c r="O36" i="9"/>
  <c r="N36" i="9"/>
  <c r="O35" i="9"/>
  <c r="N35" i="9"/>
  <c r="O34" i="9"/>
  <c r="N34" i="9"/>
  <c r="P34" i="9" s="1"/>
  <c r="O33" i="9"/>
  <c r="N33" i="9"/>
  <c r="O32" i="9"/>
  <c r="N32" i="9"/>
  <c r="O31" i="9"/>
  <c r="N31" i="9"/>
  <c r="O30" i="9"/>
  <c r="N30" i="9"/>
  <c r="P30" i="9" s="1"/>
  <c r="P43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C45" i="9"/>
  <c r="E45" i="9"/>
  <c r="F45" i="9"/>
  <c r="H45" i="9"/>
  <c r="I45" i="9"/>
  <c r="K45" i="9"/>
  <c r="L45" i="9"/>
  <c r="B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K46" i="7"/>
  <c r="K45" i="7"/>
  <c r="K44" i="7"/>
  <c r="K43" i="7"/>
  <c r="K42" i="7"/>
  <c r="K41" i="7"/>
  <c r="K40" i="7"/>
  <c r="K39" i="7"/>
  <c r="K38" i="7"/>
  <c r="K36" i="7"/>
  <c r="K35" i="7"/>
  <c r="K33" i="7"/>
  <c r="K32" i="7"/>
  <c r="K31" i="7"/>
  <c r="F46" i="7"/>
  <c r="F45" i="7"/>
  <c r="F44" i="7"/>
  <c r="F43" i="7"/>
  <c r="F42" i="7"/>
  <c r="F41" i="7"/>
  <c r="F40" i="7"/>
  <c r="F39" i="7"/>
  <c r="F38" i="7"/>
  <c r="F36" i="7"/>
  <c r="F35" i="7"/>
  <c r="F33" i="7"/>
  <c r="F32" i="7"/>
  <c r="F31" i="7"/>
  <c r="K22" i="7"/>
  <c r="K21" i="7"/>
  <c r="K20" i="7"/>
  <c r="K19" i="7"/>
  <c r="K18" i="7"/>
  <c r="K17" i="7"/>
  <c r="K16" i="7"/>
  <c r="K15" i="7"/>
  <c r="K14" i="7"/>
  <c r="K12" i="7"/>
  <c r="K11" i="7"/>
  <c r="K9" i="7"/>
  <c r="K8" i="7"/>
  <c r="K7" i="7"/>
  <c r="F22" i="7"/>
  <c r="F21" i="7"/>
  <c r="F20" i="7"/>
  <c r="F19" i="7"/>
  <c r="F18" i="7"/>
  <c r="F17" i="7"/>
  <c r="F16" i="7"/>
  <c r="F15" i="7"/>
  <c r="F14" i="7"/>
  <c r="F12" i="7"/>
  <c r="F11" i="7"/>
  <c r="F9" i="7"/>
  <c r="F8" i="7"/>
  <c r="F7" i="7"/>
  <c r="N5" i="9"/>
  <c r="P5" i="9" s="1"/>
  <c r="O29" i="9"/>
  <c r="N29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E24" i="9"/>
  <c r="F24" i="9"/>
  <c r="H24" i="9"/>
  <c r="I24" i="9"/>
  <c r="K24" i="9"/>
  <c r="L24" i="9"/>
  <c r="B24" i="9"/>
  <c r="C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5" i="9"/>
  <c r="G50" i="7"/>
  <c r="J50" i="7"/>
  <c r="I50" i="7"/>
  <c r="H50" i="7"/>
  <c r="E50" i="7"/>
  <c r="D50" i="7"/>
  <c r="C50" i="7"/>
  <c r="B50" i="7"/>
  <c r="P17" i="9" l="1"/>
  <c r="F26" i="7"/>
  <c r="P31" i="9"/>
  <c r="G45" i="9"/>
  <c r="P33" i="9"/>
  <c r="P35" i="9"/>
  <c r="P37" i="9"/>
  <c r="P39" i="9"/>
  <c r="P41" i="9"/>
  <c r="D45" i="9"/>
  <c r="P29" i="9"/>
  <c r="P12" i="9"/>
  <c r="P16" i="9"/>
  <c r="P20" i="9"/>
  <c r="O45" i="9"/>
  <c r="P32" i="9"/>
  <c r="P36" i="9"/>
  <c r="P40" i="9"/>
  <c r="P44" i="9"/>
  <c r="N45" i="9"/>
  <c r="J45" i="9"/>
  <c r="M45" i="9"/>
  <c r="P11" i="9"/>
  <c r="P19" i="9"/>
  <c r="O24" i="9"/>
  <c r="D24" i="9"/>
  <c r="G24" i="9"/>
  <c r="J24" i="9"/>
  <c r="M24" i="9"/>
  <c r="P15" i="9"/>
  <c r="P23" i="9"/>
  <c r="P7" i="9"/>
  <c r="P8" i="9"/>
  <c r="P10" i="9"/>
  <c r="P14" i="9"/>
  <c r="P18" i="9"/>
  <c r="P22" i="9"/>
  <c r="N24" i="9"/>
  <c r="P6" i="9"/>
  <c r="P9" i="9"/>
  <c r="P13" i="9"/>
  <c r="P21" i="9"/>
  <c r="K50" i="7"/>
  <c r="F50" i="7"/>
  <c r="C24" i="5"/>
  <c r="E24" i="5"/>
  <c r="F24" i="5"/>
  <c r="G24" i="5"/>
  <c r="H24" i="5"/>
  <c r="I24" i="5"/>
  <c r="J24" i="5"/>
  <c r="K24" i="5"/>
  <c r="L24" i="5"/>
  <c r="M24" i="5"/>
  <c r="B24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O5" i="5"/>
  <c r="N5" i="5"/>
  <c r="C42" i="5"/>
  <c r="D42" i="5"/>
  <c r="E42" i="5"/>
  <c r="F42" i="5"/>
  <c r="G42" i="5"/>
  <c r="H42" i="5"/>
  <c r="I42" i="5"/>
  <c r="J42" i="5"/>
  <c r="K42" i="5"/>
  <c r="L42" i="5"/>
  <c r="M42" i="5"/>
  <c r="B42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41" i="5"/>
  <c r="O41" i="5"/>
  <c r="D26" i="7"/>
  <c r="J26" i="7"/>
  <c r="E26" i="7"/>
  <c r="C26" i="7"/>
  <c r="B26" i="7"/>
  <c r="I26" i="7"/>
  <c r="H26" i="7"/>
  <c r="G26" i="7"/>
  <c r="P5" i="5" l="1"/>
  <c r="P41" i="5"/>
  <c r="P29" i="5"/>
  <c r="P9" i="5"/>
  <c r="O24" i="5"/>
  <c r="P45" i="9"/>
  <c r="P24" i="9"/>
  <c r="K26" i="7"/>
  <c r="N24" i="5"/>
  <c r="P18" i="5"/>
  <c r="P31" i="5"/>
  <c r="P30" i="5"/>
  <c r="P32" i="5"/>
  <c r="O42" i="5"/>
  <c r="P35" i="5"/>
  <c r="P6" i="5"/>
  <c r="P10" i="5"/>
  <c r="P33" i="5"/>
  <c r="P17" i="5"/>
  <c r="P38" i="5"/>
  <c r="P36" i="5"/>
  <c r="N42" i="5"/>
  <c r="P22" i="5"/>
  <c r="P11" i="5"/>
  <c r="P8" i="5"/>
  <c r="P7" i="5"/>
  <c r="P37" i="5"/>
  <c r="P34" i="5"/>
  <c r="P21" i="5"/>
  <c r="P19" i="5"/>
  <c r="P16" i="5"/>
  <c r="P14" i="5"/>
  <c r="P23" i="5"/>
  <c r="P15" i="5"/>
  <c r="P13" i="5"/>
  <c r="P12" i="5"/>
  <c r="P20" i="5"/>
  <c r="P24" i="5" l="1"/>
  <c r="P42" i="5"/>
</calcChain>
</file>

<file path=xl/sharedStrings.xml><?xml version="1.0" encoding="utf-8"?>
<sst xmlns="http://schemas.openxmlformats.org/spreadsheetml/2006/main" count="230" uniqueCount="61">
  <si>
    <t>Personal de la Administración de Justicia</t>
  </si>
  <si>
    <t>Cuerpo de Policía Foral</t>
  </si>
  <si>
    <t>Departamento de Educación</t>
  </si>
  <si>
    <t>Instituto de Salud Pública y Laboral de Navarra</t>
  </si>
  <si>
    <t>Servicio Navarro de Salud - Osasunbidea</t>
  </si>
  <si>
    <t>Departamento de Desarrollo Rural, Medio Ambiente y Administración Local</t>
  </si>
  <si>
    <t>Total</t>
  </si>
  <si>
    <t>Liberados sindicales</t>
  </si>
  <si>
    <t>Instituto Navarro de Deporte y Juventud</t>
  </si>
  <si>
    <t>Sustitutos de liberados sindicales</t>
  </si>
  <si>
    <t>Departamento / Organismo autónomo</t>
  </si>
  <si>
    <t>(horas)</t>
  </si>
  <si>
    <t>AFAPNA</t>
  </si>
  <si>
    <t>APF</t>
  </si>
  <si>
    <t>CCOO</t>
  </si>
  <si>
    <t>CSI-F</t>
  </si>
  <si>
    <t>ELA</t>
  </si>
  <si>
    <t>LAB</t>
  </si>
  <si>
    <t>SATSE</t>
  </si>
  <si>
    <t>SMN</t>
  </si>
  <si>
    <t>UGT</t>
  </si>
  <si>
    <t>USAE</t>
  </si>
  <si>
    <t>Sindicato</t>
  </si>
  <si>
    <t>USO CRÉDITO SINDICAL</t>
  </si>
  <si>
    <t>ANPE</t>
  </si>
  <si>
    <t>APS</t>
  </si>
  <si>
    <t>STAJ</t>
  </si>
  <si>
    <t>STEE-EILAS</t>
  </si>
  <si>
    <t>SPA</t>
  </si>
  <si>
    <t>Hacienda Tributaria de Navarra</t>
  </si>
  <si>
    <t>Departamento de Salud</t>
  </si>
  <si>
    <t>2º  trimestre</t>
  </si>
  <si>
    <t>4º  trimestre</t>
  </si>
  <si>
    <t>Departamento de Presidencia, Función Pública, Interior y Justicia</t>
  </si>
  <si>
    <t>Departamento de Hacienda y Política Financiera</t>
  </si>
  <si>
    <t>Departamento de Desarrollo Económico</t>
  </si>
  <si>
    <t>Departamento de Derechos Sociales</t>
  </si>
  <si>
    <t>Agencia navarra de Autonomía y Desarrollo de las Personas</t>
  </si>
  <si>
    <t>Servicio Navarro de Empleo - Nafar Lansare</t>
  </si>
  <si>
    <t>Departamento de Cultura, Deporte y Juventud</t>
  </si>
  <si>
    <t>Departamento de Relaciones ciudadanas e institucionales</t>
  </si>
  <si>
    <t>Euskarabidea / Instituto Navarro del Euskera</t>
  </si>
  <si>
    <t>Instituto Navarro para la Igualdad / Nafarroako Berdintasunerako Institutua</t>
  </si>
  <si>
    <t>ESK</t>
  </si>
  <si>
    <t>1er trimestre</t>
  </si>
  <si>
    <t>3er  trimestre</t>
  </si>
  <si>
    <t>LIBERADOS SINDICALES Y SUS SUSTITUCIONES</t>
  </si>
  <si>
    <r>
      <t>1</t>
    </r>
    <r>
      <rPr>
        <b/>
        <vertAlign val="superscript"/>
        <sz val="12"/>
        <rFont val="Calibri"/>
        <family val="2"/>
        <scheme val="minor"/>
      </rPr>
      <t>er</t>
    </r>
    <r>
      <rPr>
        <b/>
        <sz val="12"/>
        <rFont val="Calibri"/>
        <family val="2"/>
        <scheme val="minor"/>
      </rPr>
      <t xml:space="preserve"> trimestre</t>
    </r>
  </si>
  <si>
    <r>
      <t>3</t>
    </r>
    <r>
      <rPr>
        <b/>
        <vertAlign val="superscript"/>
        <sz val="12"/>
        <rFont val="Calibri"/>
        <family val="2"/>
        <scheme val="minor"/>
      </rPr>
      <t>er</t>
    </r>
    <r>
      <rPr>
        <b/>
        <sz val="12"/>
        <rFont val="Calibri"/>
        <family val="2"/>
        <scheme val="minor"/>
      </rPr>
      <t xml:space="preserve">  trimestre</t>
    </r>
  </si>
  <si>
    <t>Número</t>
  </si>
  <si>
    <t>Coste (euros)</t>
  </si>
  <si>
    <t>POR DEPARTAMENTOS / ORGANISMOS AUTÓNOMOS</t>
  </si>
  <si>
    <t>NOTA: Incluye coste salarial bruto más cotizaciones sociales.</t>
  </si>
  <si>
    <t>Mujeres</t>
  </si>
  <si>
    <t>Hombres</t>
  </si>
  <si>
    <t>Sin asignar</t>
  </si>
  <si>
    <t>NÚMERO DE LIBERADOS SINDICALES POR DEPARTAMENTOS/ORGANISMOS AUTÓNOMOS Y POR SINDICATOS</t>
  </si>
  <si>
    <t>Promedio 2018</t>
  </si>
  <si>
    <t>Total 2018</t>
  </si>
  <si>
    <t>Promedio año 2018</t>
  </si>
  <si>
    <t>NO-ADS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</si>
</sst>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2"/>
      <color indexed="63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7" fillId="2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>
      <selection sqref="A1:K1"/>
    </sheetView>
  </sheetViews>
  <sheetFormatPr baseColWidth="10" defaultColWidth="11.42578125" defaultRowHeight="15.95" customHeight="1" x14ac:dyDescent="0.2"/>
  <cols>
    <col min="1" max="1" width="72.28515625" style="6" bestFit="1" customWidth="1"/>
    <col min="2" max="6" width="13" style="6" customWidth="1"/>
    <col min="7" max="11" width="11.28515625" style="6" customWidth="1"/>
    <col min="12" max="16384" width="11.42578125" style="6"/>
  </cols>
  <sheetData>
    <row r="1" spans="1:11" ht="18" customHeight="1" x14ac:dyDescent="0.2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8" customHeight="1" x14ac:dyDescent="0.2">
      <c r="A2" s="44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8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" customHeight="1" x14ac:dyDescent="0.2">
      <c r="A4" s="22" t="s">
        <v>49</v>
      </c>
      <c r="K4" s="15"/>
    </row>
    <row r="5" spans="1:11" ht="15.95" customHeight="1" x14ac:dyDescent="0.2">
      <c r="A5" s="45" t="s">
        <v>10</v>
      </c>
      <c r="B5" s="45" t="s">
        <v>7</v>
      </c>
      <c r="C5" s="45"/>
      <c r="D5" s="45"/>
      <c r="E5" s="45"/>
      <c r="F5" s="45"/>
      <c r="G5" s="45" t="s">
        <v>9</v>
      </c>
      <c r="H5" s="45"/>
      <c r="I5" s="45"/>
      <c r="J5" s="45"/>
      <c r="K5" s="45"/>
    </row>
    <row r="6" spans="1:11" s="16" customFormat="1" ht="33.75" x14ac:dyDescent="0.2">
      <c r="A6" s="45"/>
      <c r="B6" s="7" t="s">
        <v>47</v>
      </c>
      <c r="C6" s="7" t="s">
        <v>31</v>
      </c>
      <c r="D6" s="7" t="s">
        <v>48</v>
      </c>
      <c r="E6" s="7" t="s">
        <v>32</v>
      </c>
      <c r="F6" s="7" t="s">
        <v>57</v>
      </c>
      <c r="G6" s="7" t="s">
        <v>47</v>
      </c>
      <c r="H6" s="7" t="s">
        <v>31</v>
      </c>
      <c r="I6" s="7" t="s">
        <v>48</v>
      </c>
      <c r="J6" s="7" t="s">
        <v>32</v>
      </c>
      <c r="K6" s="7" t="s">
        <v>57</v>
      </c>
    </row>
    <row r="7" spans="1:11" ht="18" customHeight="1" x14ac:dyDescent="0.2">
      <c r="A7" s="17" t="s">
        <v>33</v>
      </c>
      <c r="B7" s="17">
        <v>4.42</v>
      </c>
      <c r="C7" s="17">
        <v>4.42</v>
      </c>
      <c r="D7" s="17">
        <v>4.42</v>
      </c>
      <c r="E7" s="17">
        <v>4.656559139784946</v>
      </c>
      <c r="F7" s="18">
        <f>AVERAGE(B7:E7)</f>
        <v>4.479139784946236</v>
      </c>
      <c r="G7" s="17">
        <v>4.42</v>
      </c>
      <c r="H7" s="17">
        <v>4.42</v>
      </c>
      <c r="I7" s="17">
        <v>4.42</v>
      </c>
      <c r="J7" s="17">
        <v>4.42</v>
      </c>
      <c r="K7" s="18">
        <f>AVERAGE(G7:J7)</f>
        <v>4.42</v>
      </c>
    </row>
    <row r="8" spans="1:11" ht="18" customHeight="1" x14ac:dyDescent="0.2">
      <c r="A8" s="17" t="s">
        <v>1</v>
      </c>
      <c r="B8" s="17">
        <v>4</v>
      </c>
      <c r="C8" s="17">
        <v>4</v>
      </c>
      <c r="D8" s="17">
        <v>4</v>
      </c>
      <c r="E8" s="17">
        <v>4</v>
      </c>
      <c r="F8" s="18">
        <f t="shared" ref="F8:F22" si="0">AVERAGE(B8:E8)</f>
        <v>4</v>
      </c>
      <c r="G8" s="17">
        <v>0.875</v>
      </c>
      <c r="H8" s="17">
        <v>1</v>
      </c>
      <c r="I8" s="17">
        <v>1</v>
      </c>
      <c r="J8" s="17">
        <v>1</v>
      </c>
      <c r="K8" s="18">
        <f t="shared" ref="K8:K22" si="1">AVERAGE(G8:J8)</f>
        <v>0.96875</v>
      </c>
    </row>
    <row r="9" spans="1:11" ht="18" customHeight="1" x14ac:dyDescent="0.2">
      <c r="A9" s="17" t="s">
        <v>0</v>
      </c>
      <c r="B9" s="17">
        <v>5</v>
      </c>
      <c r="C9" s="17">
        <v>5</v>
      </c>
      <c r="D9" s="17">
        <v>5</v>
      </c>
      <c r="E9" s="17">
        <v>5</v>
      </c>
      <c r="F9" s="18">
        <f t="shared" si="0"/>
        <v>5</v>
      </c>
      <c r="G9" s="17">
        <v>3.3940092165898617</v>
      </c>
      <c r="H9" s="17">
        <v>3.9777777777777779</v>
      </c>
      <c r="I9" s="17">
        <v>4</v>
      </c>
      <c r="J9" s="17">
        <v>3.870967741935484</v>
      </c>
      <c r="K9" s="18">
        <f t="shared" si="1"/>
        <v>3.8106886840757808</v>
      </c>
    </row>
    <row r="10" spans="1:11" ht="18" customHeight="1" x14ac:dyDescent="0.2">
      <c r="A10" s="17" t="s">
        <v>34</v>
      </c>
      <c r="B10" s="17"/>
      <c r="C10" s="17"/>
      <c r="D10" s="17"/>
      <c r="E10" s="17"/>
      <c r="F10" s="18"/>
      <c r="G10" s="17"/>
      <c r="H10" s="17"/>
      <c r="I10" s="17"/>
      <c r="J10" s="17"/>
      <c r="K10" s="18"/>
    </row>
    <row r="11" spans="1:11" ht="18" customHeight="1" x14ac:dyDescent="0.2">
      <c r="A11" s="17" t="s">
        <v>29</v>
      </c>
      <c r="B11" s="17">
        <v>1</v>
      </c>
      <c r="C11" s="17">
        <v>1</v>
      </c>
      <c r="D11" s="17">
        <v>1</v>
      </c>
      <c r="E11" s="17">
        <v>1</v>
      </c>
      <c r="F11" s="18">
        <f t="shared" si="0"/>
        <v>1</v>
      </c>
      <c r="G11" s="17">
        <v>1</v>
      </c>
      <c r="H11" s="17">
        <v>1</v>
      </c>
      <c r="I11" s="17">
        <v>0.956989247311828</v>
      </c>
      <c r="J11" s="17">
        <v>1</v>
      </c>
      <c r="K11" s="18">
        <f t="shared" si="1"/>
        <v>0.989247311827957</v>
      </c>
    </row>
    <row r="12" spans="1:11" ht="18" customHeight="1" x14ac:dyDescent="0.2">
      <c r="A12" s="17" t="s">
        <v>2</v>
      </c>
      <c r="B12" s="17">
        <v>60.178023655913989</v>
      </c>
      <c r="C12" s="17">
        <v>61.185012903225804</v>
      </c>
      <c r="D12" s="17">
        <v>55.555599999999998</v>
      </c>
      <c r="E12" s="17">
        <v>46.755377419354843</v>
      </c>
      <c r="F12" s="18">
        <f t="shared" si="0"/>
        <v>55.918503494623664</v>
      </c>
      <c r="G12" s="17">
        <v>60.178023655913975</v>
      </c>
      <c r="H12" s="17">
        <v>61.174260215053771</v>
      </c>
      <c r="I12" s="17">
        <v>54.888933333333327</v>
      </c>
      <c r="J12" s="17">
        <v>46.20967741935484</v>
      </c>
      <c r="K12" s="18">
        <f t="shared" si="1"/>
        <v>55.612723655913975</v>
      </c>
    </row>
    <row r="13" spans="1:11" ht="18" customHeight="1" x14ac:dyDescent="0.2">
      <c r="A13" s="17" t="s">
        <v>30</v>
      </c>
      <c r="B13" s="17"/>
      <c r="C13" s="17"/>
      <c r="D13" s="17"/>
      <c r="E13" s="17"/>
      <c r="F13" s="18"/>
      <c r="G13" s="17"/>
      <c r="H13" s="17"/>
      <c r="I13" s="17"/>
      <c r="J13" s="17"/>
      <c r="K13" s="18"/>
    </row>
    <row r="14" spans="1:11" ht="18" customHeight="1" x14ac:dyDescent="0.2">
      <c r="A14" s="17" t="s">
        <v>3</v>
      </c>
      <c r="B14" s="17">
        <v>2</v>
      </c>
      <c r="C14" s="17">
        <v>1.9999999999999998</v>
      </c>
      <c r="D14" s="17">
        <v>2</v>
      </c>
      <c r="E14" s="17">
        <v>2</v>
      </c>
      <c r="F14" s="18">
        <f t="shared" si="0"/>
        <v>2</v>
      </c>
      <c r="G14" s="17">
        <v>1</v>
      </c>
      <c r="H14" s="17">
        <v>1</v>
      </c>
      <c r="I14" s="17">
        <v>1</v>
      </c>
      <c r="J14" s="17">
        <v>1</v>
      </c>
      <c r="K14" s="18">
        <f t="shared" si="1"/>
        <v>1</v>
      </c>
    </row>
    <row r="15" spans="1:11" ht="18" customHeight="1" x14ac:dyDescent="0.2">
      <c r="A15" s="17" t="s">
        <v>4</v>
      </c>
      <c r="B15" s="17">
        <v>40.41401182795699</v>
      </c>
      <c r="C15" s="17">
        <v>41.166699999999999</v>
      </c>
      <c r="D15" s="17">
        <v>40.944466666666663</v>
      </c>
      <c r="E15" s="17">
        <v>39.152307526881721</v>
      </c>
      <c r="F15" s="18">
        <f t="shared" si="0"/>
        <v>40.41937150537634</v>
      </c>
      <c r="G15" s="17">
        <v>30.003469892473117</v>
      </c>
      <c r="H15" s="17">
        <v>32.355576810035842</v>
      </c>
      <c r="I15" s="17">
        <v>33.206860747104699</v>
      </c>
      <c r="J15" s="17">
        <v>32.573741913870428</v>
      </c>
      <c r="K15" s="18">
        <f t="shared" si="1"/>
        <v>32.034912340871024</v>
      </c>
    </row>
    <row r="16" spans="1:11" ht="18" customHeight="1" x14ac:dyDescent="0.2">
      <c r="A16" s="17" t="s">
        <v>5</v>
      </c>
      <c r="B16" s="17">
        <v>1</v>
      </c>
      <c r="C16" s="17">
        <v>1</v>
      </c>
      <c r="D16" s="17">
        <v>1</v>
      </c>
      <c r="E16" s="17">
        <v>1</v>
      </c>
      <c r="F16" s="18">
        <f t="shared" si="0"/>
        <v>1</v>
      </c>
      <c r="G16" s="17">
        <v>1</v>
      </c>
      <c r="H16" s="17">
        <v>1</v>
      </c>
      <c r="I16" s="17">
        <v>1</v>
      </c>
      <c r="J16" s="17">
        <v>1</v>
      </c>
      <c r="K16" s="18">
        <f t="shared" si="1"/>
        <v>1</v>
      </c>
    </row>
    <row r="17" spans="1:11" ht="18" customHeight="1" x14ac:dyDescent="0.2">
      <c r="A17" s="17" t="s">
        <v>35</v>
      </c>
      <c r="B17" s="17">
        <v>2</v>
      </c>
      <c r="C17" s="17">
        <v>2</v>
      </c>
      <c r="D17" s="17">
        <v>2</v>
      </c>
      <c r="E17" s="17">
        <v>2</v>
      </c>
      <c r="F17" s="18">
        <f t="shared" si="0"/>
        <v>2</v>
      </c>
      <c r="G17" s="17">
        <v>1</v>
      </c>
      <c r="H17" s="17">
        <v>1</v>
      </c>
      <c r="I17" s="17">
        <v>1</v>
      </c>
      <c r="J17" s="17">
        <v>1</v>
      </c>
      <c r="K17" s="18">
        <f t="shared" si="1"/>
        <v>1</v>
      </c>
    </row>
    <row r="18" spans="1:11" ht="18" customHeight="1" x14ac:dyDescent="0.2">
      <c r="A18" s="17" t="s">
        <v>36</v>
      </c>
      <c r="B18" s="17">
        <v>0.18279569892473116</v>
      </c>
      <c r="C18" s="17">
        <v>0</v>
      </c>
      <c r="D18" s="17">
        <v>0</v>
      </c>
      <c r="E18" s="17">
        <v>0</v>
      </c>
      <c r="F18" s="18">
        <f t="shared" si="0"/>
        <v>4.569892473118279E-2</v>
      </c>
      <c r="G18" s="17">
        <v>0.18279569892473116</v>
      </c>
      <c r="H18" s="17">
        <v>0</v>
      </c>
      <c r="I18" s="17">
        <v>0</v>
      </c>
      <c r="J18" s="17">
        <v>0</v>
      </c>
      <c r="K18" s="18">
        <f t="shared" si="1"/>
        <v>4.569892473118279E-2</v>
      </c>
    </row>
    <row r="19" spans="1:11" ht="18" customHeight="1" x14ac:dyDescent="0.2">
      <c r="A19" s="17" t="s">
        <v>37</v>
      </c>
      <c r="B19" s="17">
        <v>3.8172043010752685</v>
      </c>
      <c r="C19" s="17">
        <v>4</v>
      </c>
      <c r="D19" s="17">
        <v>4.1111111111111116</v>
      </c>
      <c r="E19" s="17">
        <v>4.2824372759856626</v>
      </c>
      <c r="F19" s="18">
        <f t="shared" si="0"/>
        <v>4.0526881720430108</v>
      </c>
      <c r="G19" s="17">
        <v>2.6344086021505375</v>
      </c>
      <c r="H19" s="17">
        <v>2.9111111111111114</v>
      </c>
      <c r="I19" s="17">
        <v>2.8019780803659877</v>
      </c>
      <c r="J19" s="17">
        <v>3.4532834423011112</v>
      </c>
      <c r="K19" s="18">
        <f t="shared" si="1"/>
        <v>2.9501953089821873</v>
      </c>
    </row>
    <row r="20" spans="1:11" ht="18" customHeight="1" x14ac:dyDescent="0.2">
      <c r="A20" s="17" t="s">
        <v>38</v>
      </c>
      <c r="B20" s="17">
        <v>2</v>
      </c>
      <c r="C20" s="17">
        <v>1.3333333333333333</v>
      </c>
      <c r="D20" s="17">
        <v>1</v>
      </c>
      <c r="E20" s="17">
        <v>1</v>
      </c>
      <c r="F20" s="18">
        <f t="shared" si="0"/>
        <v>1.3333333333333333</v>
      </c>
      <c r="G20" s="17">
        <v>1</v>
      </c>
      <c r="H20" s="17">
        <v>0.33333333333333331</v>
      </c>
      <c r="I20" s="17">
        <v>0</v>
      </c>
      <c r="J20" s="17">
        <v>0</v>
      </c>
      <c r="K20" s="18">
        <f t="shared" si="1"/>
        <v>0.33333333333333331</v>
      </c>
    </row>
    <row r="21" spans="1:11" ht="18" customHeight="1" x14ac:dyDescent="0.2">
      <c r="A21" s="17" t="s">
        <v>39</v>
      </c>
      <c r="B21" s="17">
        <v>1</v>
      </c>
      <c r="C21" s="17">
        <v>1</v>
      </c>
      <c r="D21" s="17">
        <v>1</v>
      </c>
      <c r="E21" s="17">
        <v>1</v>
      </c>
      <c r="F21" s="18">
        <f t="shared" si="0"/>
        <v>1</v>
      </c>
      <c r="G21" s="17">
        <v>0.66670000000000007</v>
      </c>
      <c r="H21" s="17">
        <v>0.66669999999999996</v>
      </c>
      <c r="I21" s="17">
        <v>1</v>
      </c>
      <c r="J21" s="17">
        <v>1</v>
      </c>
      <c r="K21" s="18">
        <f t="shared" si="1"/>
        <v>0.83335000000000004</v>
      </c>
    </row>
    <row r="22" spans="1:11" ht="18" customHeight="1" x14ac:dyDescent="0.2">
      <c r="A22" s="17" t="s">
        <v>8</v>
      </c>
      <c r="B22" s="17">
        <v>1</v>
      </c>
      <c r="C22" s="17">
        <v>1</v>
      </c>
      <c r="D22" s="17">
        <v>1</v>
      </c>
      <c r="E22" s="17">
        <v>1</v>
      </c>
      <c r="F22" s="18">
        <f t="shared" si="0"/>
        <v>1</v>
      </c>
      <c r="G22" s="17">
        <v>1</v>
      </c>
      <c r="H22" s="17">
        <v>1</v>
      </c>
      <c r="I22" s="17">
        <v>1</v>
      </c>
      <c r="J22" s="17">
        <v>1</v>
      </c>
      <c r="K22" s="18">
        <f t="shared" si="1"/>
        <v>1</v>
      </c>
    </row>
    <row r="23" spans="1:11" ht="18" customHeight="1" x14ac:dyDescent="0.2">
      <c r="A23" s="17" t="s">
        <v>40</v>
      </c>
      <c r="B23" s="17"/>
      <c r="C23" s="17"/>
      <c r="D23" s="17"/>
      <c r="E23" s="17"/>
      <c r="F23" s="18"/>
      <c r="G23" s="17"/>
      <c r="H23" s="17"/>
      <c r="I23" s="17"/>
      <c r="J23" s="17"/>
      <c r="K23" s="18"/>
    </row>
    <row r="24" spans="1:11" ht="18" customHeight="1" x14ac:dyDescent="0.2">
      <c r="A24" s="17" t="s">
        <v>41</v>
      </c>
      <c r="B24" s="17"/>
      <c r="C24" s="17"/>
      <c r="D24" s="17"/>
      <c r="E24" s="17"/>
      <c r="F24" s="18"/>
      <c r="G24" s="17"/>
      <c r="H24" s="17"/>
      <c r="I24" s="17"/>
      <c r="J24" s="17"/>
      <c r="K24" s="18"/>
    </row>
    <row r="25" spans="1:11" ht="18" customHeight="1" x14ac:dyDescent="0.2">
      <c r="A25" s="17" t="s">
        <v>42</v>
      </c>
      <c r="B25" s="17"/>
      <c r="C25" s="17"/>
      <c r="D25" s="17"/>
      <c r="E25" s="17"/>
      <c r="F25" s="18"/>
      <c r="G25" s="17"/>
      <c r="H25" s="17"/>
      <c r="I25" s="17"/>
      <c r="J25" s="17"/>
      <c r="K25" s="18"/>
    </row>
    <row r="26" spans="1:11" ht="18" customHeight="1" x14ac:dyDescent="0.2">
      <c r="A26" s="21" t="s">
        <v>6</v>
      </c>
      <c r="B26" s="20">
        <f t="shared" ref="B26:K26" si="2">SUM(B7:B25)</f>
        <v>128.01203548387099</v>
      </c>
      <c r="C26" s="20">
        <f t="shared" si="2"/>
        <v>129.10504623655913</v>
      </c>
      <c r="D26" s="20">
        <f t="shared" si="2"/>
        <v>123.03117777777777</v>
      </c>
      <c r="E26" s="20">
        <f t="shared" si="2"/>
        <v>112.84668136200717</v>
      </c>
      <c r="F26" s="20">
        <f t="shared" si="2"/>
        <v>123.24873521505377</v>
      </c>
      <c r="G26" s="20">
        <f t="shared" si="2"/>
        <v>108.35440706605225</v>
      </c>
      <c r="H26" s="20">
        <f t="shared" si="2"/>
        <v>111.83875924731184</v>
      </c>
      <c r="I26" s="20">
        <f t="shared" si="2"/>
        <v>106.27476140811584</v>
      </c>
      <c r="J26" s="20">
        <f t="shared" si="2"/>
        <v>97.527670517461871</v>
      </c>
      <c r="K26" s="20">
        <f t="shared" si="2"/>
        <v>105.99889955973543</v>
      </c>
    </row>
    <row r="27" spans="1:11" ht="18" customHeight="1" x14ac:dyDescent="0.2">
      <c r="F27" s="19"/>
    </row>
    <row r="28" spans="1:11" ht="18" customHeight="1" x14ac:dyDescent="0.2">
      <c r="A28" s="22" t="s">
        <v>50</v>
      </c>
      <c r="B28" s="22"/>
      <c r="C28" s="22"/>
      <c r="D28" s="22"/>
      <c r="E28" s="22"/>
      <c r="F28" s="22"/>
      <c r="G28" s="22"/>
      <c r="H28" s="22"/>
      <c r="I28" s="22"/>
      <c r="J28" s="22"/>
      <c r="K28" s="15"/>
    </row>
    <row r="29" spans="1:11" ht="15.95" customHeight="1" x14ac:dyDescent="0.2">
      <c r="A29" s="45" t="s">
        <v>10</v>
      </c>
      <c r="B29" s="46" t="s">
        <v>7</v>
      </c>
      <c r="C29" s="45"/>
      <c r="D29" s="45"/>
      <c r="E29" s="45"/>
      <c r="F29" s="45"/>
      <c r="G29" s="45" t="s">
        <v>9</v>
      </c>
      <c r="H29" s="45"/>
      <c r="I29" s="45"/>
      <c r="J29" s="45"/>
      <c r="K29" s="45"/>
    </row>
    <row r="30" spans="1:11" s="16" customFormat="1" ht="33.75" x14ac:dyDescent="0.2">
      <c r="A30" s="45"/>
      <c r="B30" s="25" t="s">
        <v>47</v>
      </c>
      <c r="C30" s="7" t="s">
        <v>31</v>
      </c>
      <c r="D30" s="7" t="s">
        <v>48</v>
      </c>
      <c r="E30" s="7" t="s">
        <v>32</v>
      </c>
      <c r="F30" s="7" t="s">
        <v>58</v>
      </c>
      <c r="G30" s="7" t="s">
        <v>47</v>
      </c>
      <c r="H30" s="7" t="s">
        <v>31</v>
      </c>
      <c r="I30" s="7" t="s">
        <v>48</v>
      </c>
      <c r="J30" s="7" t="s">
        <v>32</v>
      </c>
      <c r="K30" s="7" t="s">
        <v>58</v>
      </c>
    </row>
    <row r="31" spans="1:11" ht="18" customHeight="1" x14ac:dyDescent="0.2">
      <c r="A31" s="17" t="s">
        <v>33</v>
      </c>
      <c r="B31" s="24">
        <v>40979.7822079576</v>
      </c>
      <c r="C31" s="24">
        <v>41186.607542880374</v>
      </c>
      <c r="D31" s="24">
        <v>42297.809169831758</v>
      </c>
      <c r="E31" s="24">
        <v>45232.427669456425</v>
      </c>
      <c r="F31" s="27">
        <f>SUM(B31:E31)</f>
        <v>169696.62659012616</v>
      </c>
      <c r="G31" s="24">
        <v>35125.887086386341</v>
      </c>
      <c r="H31" s="24">
        <v>35571.918118638328</v>
      </c>
      <c r="I31" s="24">
        <v>36376.584470035799</v>
      </c>
      <c r="J31" s="24">
        <v>36347.210324939515</v>
      </c>
      <c r="K31" s="27">
        <f>SUM(G31:J31)</f>
        <v>143421.59999999998</v>
      </c>
    </row>
    <row r="32" spans="1:11" ht="18" customHeight="1" x14ac:dyDescent="0.2">
      <c r="A32" s="17" t="s">
        <v>1</v>
      </c>
      <c r="B32" s="24">
        <v>49560.627803267897</v>
      </c>
      <c r="C32" s="24">
        <v>49550.135090010401</v>
      </c>
      <c r="D32" s="24">
        <v>49960.097842492418</v>
      </c>
      <c r="E32" s="24">
        <v>49982.839264229253</v>
      </c>
      <c r="F32" s="27">
        <f t="shared" ref="F32:F46" si="3">SUM(B32:E32)</f>
        <v>199053.69999999998</v>
      </c>
      <c r="G32" s="24">
        <v>9755.1136398677518</v>
      </c>
      <c r="H32" s="24">
        <v>11174.154277621967</v>
      </c>
      <c r="I32" s="24">
        <v>11201.564287998375</v>
      </c>
      <c r="J32" s="24">
        <v>11227.384287998373</v>
      </c>
      <c r="K32" s="27">
        <f t="shared" ref="K32:K46" si="4">SUM(G32:J32)</f>
        <v>43358.21649348647</v>
      </c>
    </row>
    <row r="33" spans="1:11" ht="18" customHeight="1" x14ac:dyDescent="0.2">
      <c r="A33" s="17" t="s">
        <v>0</v>
      </c>
      <c r="B33" s="24">
        <v>42628.669238953313</v>
      </c>
      <c r="C33" s="24">
        <v>43137.489792654756</v>
      </c>
      <c r="D33" s="24">
        <v>43491.39968867712</v>
      </c>
      <c r="E33" s="24">
        <v>43644.241279714806</v>
      </c>
      <c r="F33" s="27">
        <f t="shared" si="3"/>
        <v>172901.8</v>
      </c>
      <c r="G33" s="24">
        <v>32987.064310308007</v>
      </c>
      <c r="H33" s="24">
        <v>38544.906057024025</v>
      </c>
      <c r="I33" s="24">
        <v>37011.232556564908</v>
      </c>
      <c r="J33" s="24">
        <v>35547.286194059729</v>
      </c>
      <c r="K33" s="27">
        <f t="shared" si="4"/>
        <v>144090.48911795666</v>
      </c>
    </row>
    <row r="34" spans="1:11" ht="18" customHeight="1" x14ac:dyDescent="0.2">
      <c r="A34" s="17" t="s">
        <v>34</v>
      </c>
      <c r="B34" s="24"/>
      <c r="C34" s="24"/>
      <c r="D34" s="24"/>
      <c r="E34" s="24"/>
      <c r="F34" s="27"/>
      <c r="G34" s="24"/>
      <c r="H34" s="24"/>
      <c r="I34" s="24"/>
      <c r="J34" s="24"/>
      <c r="K34" s="27"/>
    </row>
    <row r="35" spans="1:11" ht="18" customHeight="1" x14ac:dyDescent="0.2">
      <c r="A35" s="17" t="s">
        <v>29</v>
      </c>
      <c r="B35" s="24">
        <v>11910.608751293088</v>
      </c>
      <c r="C35" s="24">
        <v>11941.650429081998</v>
      </c>
      <c r="D35" s="24">
        <v>11971.085430136754</v>
      </c>
      <c r="E35" s="24">
        <v>11883.25538948816</v>
      </c>
      <c r="F35" s="27">
        <f t="shared" si="3"/>
        <v>47706.599999999991</v>
      </c>
      <c r="G35" s="24">
        <v>13112.477710944728</v>
      </c>
      <c r="H35" s="24">
        <v>13127.977710944728</v>
      </c>
      <c r="I35" s="24">
        <v>11346.541218336604</v>
      </c>
      <c r="J35" s="24">
        <v>11497.609555093866</v>
      </c>
      <c r="K35" s="27">
        <f t="shared" si="4"/>
        <v>49084.606195319924</v>
      </c>
    </row>
    <row r="36" spans="1:11" ht="18" customHeight="1" x14ac:dyDescent="0.2">
      <c r="A36" s="17" t="s">
        <v>2</v>
      </c>
      <c r="B36" s="24">
        <v>598883.07923296082</v>
      </c>
      <c r="C36" s="24">
        <v>612252.53573457291</v>
      </c>
      <c r="D36" s="24">
        <v>548386.56015959138</v>
      </c>
      <c r="E36" s="24">
        <v>448741.85826926655</v>
      </c>
      <c r="F36" s="27">
        <f t="shared" si="3"/>
        <v>2208264.0333963921</v>
      </c>
      <c r="G36" s="24">
        <v>608921.66108233563</v>
      </c>
      <c r="H36" s="24">
        <v>622260.28986107255</v>
      </c>
      <c r="I36" s="24">
        <v>552726.34422971692</v>
      </c>
      <c r="J36" s="24">
        <v>455247.52066396514</v>
      </c>
      <c r="K36" s="27">
        <f t="shared" si="4"/>
        <v>2239155.8158370899</v>
      </c>
    </row>
    <row r="37" spans="1:11" ht="18" customHeight="1" x14ac:dyDescent="0.2">
      <c r="A37" s="17" t="s">
        <v>30</v>
      </c>
      <c r="B37" s="24"/>
      <c r="C37" s="24"/>
      <c r="D37" s="24"/>
      <c r="E37" s="24"/>
      <c r="F37" s="27"/>
      <c r="G37" s="24"/>
      <c r="H37" s="24"/>
      <c r="I37" s="24"/>
      <c r="J37" s="24"/>
      <c r="K37" s="27"/>
    </row>
    <row r="38" spans="1:11" ht="18" customHeight="1" x14ac:dyDescent="0.2">
      <c r="A38" s="17" t="s">
        <v>3</v>
      </c>
      <c r="B38" s="24">
        <v>27373.507586482141</v>
      </c>
      <c r="C38" s="24">
        <v>27493.848838307797</v>
      </c>
      <c r="D38" s="24">
        <v>27492.951787605027</v>
      </c>
      <c r="E38" s="24">
        <v>27509.471787605027</v>
      </c>
      <c r="F38" s="27">
        <f t="shared" si="3"/>
        <v>109869.77999999998</v>
      </c>
      <c r="G38" s="24">
        <v>13780.482427164723</v>
      </c>
      <c r="H38" s="24">
        <v>14256.289655745695</v>
      </c>
      <c r="I38" s="24">
        <v>13821.668958544788</v>
      </c>
      <c r="J38" s="24">
        <v>13821.668958544789</v>
      </c>
      <c r="K38" s="27">
        <f t="shared" si="4"/>
        <v>55680.109999999993</v>
      </c>
    </row>
    <row r="39" spans="1:11" ht="18" customHeight="1" x14ac:dyDescent="0.2">
      <c r="A39" s="17" t="s">
        <v>4</v>
      </c>
      <c r="B39" s="24">
        <v>431349.79297237919</v>
      </c>
      <c r="C39" s="24">
        <v>449202.86350981583</v>
      </c>
      <c r="D39" s="24">
        <v>442951.62665301777</v>
      </c>
      <c r="E39" s="24">
        <v>431631.53508923325</v>
      </c>
      <c r="F39" s="27">
        <f t="shared" si="3"/>
        <v>1755135.8182244459</v>
      </c>
      <c r="G39" s="24">
        <v>288033.0957268037</v>
      </c>
      <c r="H39" s="24">
        <v>319345.96526217047</v>
      </c>
      <c r="I39" s="24">
        <v>320061.14441938716</v>
      </c>
      <c r="J39" s="24">
        <v>318382.51735398598</v>
      </c>
      <c r="K39" s="27">
        <f t="shared" si="4"/>
        <v>1245822.7227623472</v>
      </c>
    </row>
    <row r="40" spans="1:11" ht="18" customHeight="1" x14ac:dyDescent="0.2">
      <c r="A40" s="17" t="s">
        <v>5</v>
      </c>
      <c r="B40" s="24">
        <v>9880.0612291946836</v>
      </c>
      <c r="C40" s="24">
        <v>9920.4562479696797</v>
      </c>
      <c r="D40" s="24">
        <v>9959.851261417818</v>
      </c>
      <c r="E40" s="24">
        <v>9958.8412614178178</v>
      </c>
      <c r="F40" s="27">
        <f t="shared" si="3"/>
        <v>39719.21</v>
      </c>
      <c r="G40" s="24">
        <v>8533.4580790559739</v>
      </c>
      <c r="H40" s="24">
        <v>8820.352236894676</v>
      </c>
      <c r="I40" s="24">
        <v>8622.0218745430284</v>
      </c>
      <c r="J40" s="24">
        <v>8822.2778095063222</v>
      </c>
      <c r="K40" s="27">
        <f t="shared" si="4"/>
        <v>34798.11</v>
      </c>
    </row>
    <row r="41" spans="1:11" ht="18" customHeight="1" x14ac:dyDescent="0.2">
      <c r="A41" s="17" t="s">
        <v>35</v>
      </c>
      <c r="B41" s="24">
        <v>27839.193698496365</v>
      </c>
      <c r="C41" s="24">
        <v>28420.085433125561</v>
      </c>
      <c r="D41" s="24">
        <v>28510.08043418904</v>
      </c>
      <c r="E41" s="24">
        <v>28523.660434189038</v>
      </c>
      <c r="F41" s="27">
        <f t="shared" si="3"/>
        <v>113293.02</v>
      </c>
      <c r="G41" s="24">
        <v>12633.985000000001</v>
      </c>
      <c r="H41" s="24">
        <v>12633.984999999999</v>
      </c>
      <c r="I41" s="24">
        <v>12665.090000000002</v>
      </c>
      <c r="J41" s="24">
        <v>12665.080000000002</v>
      </c>
      <c r="K41" s="27">
        <f t="shared" si="4"/>
        <v>50598.140000000007</v>
      </c>
    </row>
    <row r="42" spans="1:11" ht="18" customHeight="1" x14ac:dyDescent="0.2">
      <c r="A42" s="17" t="s">
        <v>36</v>
      </c>
      <c r="B42" s="24">
        <v>1661.1403118886119</v>
      </c>
      <c r="C42" s="24">
        <v>0</v>
      </c>
      <c r="D42" s="24">
        <v>0</v>
      </c>
      <c r="E42" s="24">
        <v>0</v>
      </c>
      <c r="F42" s="27">
        <f t="shared" si="3"/>
        <v>1661.1403118886119</v>
      </c>
      <c r="G42" s="24">
        <v>1998.0160442331057</v>
      </c>
      <c r="H42" s="24">
        <v>0</v>
      </c>
      <c r="I42" s="24">
        <v>0</v>
      </c>
      <c r="J42" s="24">
        <v>0</v>
      </c>
      <c r="K42" s="27">
        <f t="shared" si="4"/>
        <v>1998.0160442331057</v>
      </c>
    </row>
    <row r="43" spans="1:11" ht="18" customHeight="1" x14ac:dyDescent="0.2">
      <c r="A43" s="17" t="s">
        <v>37</v>
      </c>
      <c r="B43" s="24">
        <v>32646.552415363451</v>
      </c>
      <c r="C43" s="24">
        <v>35857.532602898384</v>
      </c>
      <c r="D43" s="24">
        <v>38706.571263135935</v>
      </c>
      <c r="E43" s="24">
        <v>42916.673791166621</v>
      </c>
      <c r="F43" s="27">
        <f t="shared" si="3"/>
        <v>150127.33007256439</v>
      </c>
      <c r="G43" s="24">
        <v>20120.942126502698</v>
      </c>
      <c r="H43" s="24">
        <v>24287.755472023538</v>
      </c>
      <c r="I43" s="24">
        <v>23844.192403087298</v>
      </c>
      <c r="J43" s="24">
        <v>29946.614494358662</v>
      </c>
      <c r="K43" s="27">
        <f t="shared" si="4"/>
        <v>98199.504495972185</v>
      </c>
    </row>
    <row r="44" spans="1:11" ht="18" customHeight="1" x14ac:dyDescent="0.2">
      <c r="A44" s="17" t="s">
        <v>38</v>
      </c>
      <c r="B44" s="24">
        <v>22742.949156715986</v>
      </c>
      <c r="C44" s="24">
        <v>14484.519557694874</v>
      </c>
      <c r="D44" s="24">
        <v>10154.420642794574</v>
      </c>
      <c r="E44" s="24">
        <v>10154.440642794572</v>
      </c>
      <c r="F44" s="27">
        <f t="shared" si="3"/>
        <v>57536.330000000009</v>
      </c>
      <c r="G44" s="24">
        <v>10904.600608950353</v>
      </c>
      <c r="H44" s="24">
        <v>3636.8135363167848</v>
      </c>
      <c r="I44" s="24">
        <v>0</v>
      </c>
      <c r="J44" s="24">
        <v>0</v>
      </c>
      <c r="K44" s="27">
        <f t="shared" si="4"/>
        <v>14541.414145267139</v>
      </c>
    </row>
    <row r="45" spans="1:11" ht="18" customHeight="1" x14ac:dyDescent="0.2">
      <c r="A45" s="17" t="s">
        <v>39</v>
      </c>
      <c r="B45" s="24">
        <v>8743.3595838399069</v>
      </c>
      <c r="C45" s="24">
        <v>8753.6895838399068</v>
      </c>
      <c r="D45" s="24">
        <v>8775.204582828741</v>
      </c>
      <c r="E45" s="24">
        <v>8775.2362494914432</v>
      </c>
      <c r="F45" s="27">
        <f t="shared" si="3"/>
        <v>35047.49</v>
      </c>
      <c r="G45" s="24">
        <v>5819.1213878088802</v>
      </c>
      <c r="H45" s="24">
        <v>5819.1213878088793</v>
      </c>
      <c r="I45" s="24">
        <v>8433.6545681523348</v>
      </c>
      <c r="J45" s="24">
        <v>8433.6762348116736</v>
      </c>
      <c r="K45" s="27">
        <f t="shared" si="4"/>
        <v>28505.573578581767</v>
      </c>
    </row>
    <row r="46" spans="1:11" ht="18" customHeight="1" x14ac:dyDescent="0.2">
      <c r="A46" s="17" t="s">
        <v>8</v>
      </c>
      <c r="B46" s="24">
        <v>8991.2237116588658</v>
      </c>
      <c r="C46" s="24">
        <v>9139.1255674883014</v>
      </c>
      <c r="D46" s="24">
        <v>9333.4541298081422</v>
      </c>
      <c r="E46" s="24">
        <v>9304.176591044692</v>
      </c>
      <c r="F46" s="27">
        <f t="shared" si="3"/>
        <v>36767.979999999996</v>
      </c>
      <c r="G46" s="24">
        <v>6769.8231980207674</v>
      </c>
      <c r="H46" s="24">
        <v>6918.4645795783308</v>
      </c>
      <c r="I46" s="24">
        <v>6896.9649827782277</v>
      </c>
      <c r="J46" s="24">
        <v>7230.9672396226752</v>
      </c>
      <c r="K46" s="27">
        <f t="shared" si="4"/>
        <v>27816.22</v>
      </c>
    </row>
    <row r="47" spans="1:11" ht="18" customHeight="1" x14ac:dyDescent="0.2">
      <c r="A47" s="17" t="s">
        <v>40</v>
      </c>
      <c r="B47" s="24"/>
      <c r="C47" s="24"/>
      <c r="D47" s="24"/>
      <c r="E47" s="24"/>
      <c r="F47" s="27"/>
      <c r="G47" s="24"/>
      <c r="H47" s="24"/>
      <c r="I47" s="24"/>
      <c r="J47" s="24"/>
      <c r="K47" s="27"/>
    </row>
    <row r="48" spans="1:11" ht="18" customHeight="1" x14ac:dyDescent="0.2">
      <c r="A48" s="17" t="s">
        <v>41</v>
      </c>
      <c r="B48" s="24"/>
      <c r="C48" s="24"/>
      <c r="D48" s="24"/>
      <c r="E48" s="24"/>
      <c r="F48" s="27"/>
      <c r="G48" s="24"/>
      <c r="H48" s="24"/>
      <c r="I48" s="24"/>
      <c r="J48" s="24"/>
      <c r="K48" s="27"/>
    </row>
    <row r="49" spans="1:11" ht="18" customHeight="1" x14ac:dyDescent="0.2">
      <c r="A49" s="17" t="s">
        <v>42</v>
      </c>
      <c r="B49" s="24"/>
      <c r="C49" s="24"/>
      <c r="D49" s="24"/>
      <c r="E49" s="24"/>
      <c r="F49" s="27"/>
      <c r="G49" s="24"/>
      <c r="H49" s="24"/>
      <c r="I49" s="24"/>
      <c r="J49" s="24"/>
      <c r="K49" s="27"/>
    </row>
    <row r="50" spans="1:11" ht="18" customHeight="1" x14ac:dyDescent="0.2">
      <c r="A50" s="21" t="s">
        <v>6</v>
      </c>
      <c r="B50" s="26">
        <f t="shared" ref="B50:J50" si="5">SUM(B31:B49)</f>
        <v>1315190.5479004523</v>
      </c>
      <c r="C50" s="23">
        <f t="shared" si="5"/>
        <v>1341340.5399303406</v>
      </c>
      <c r="D50" s="23">
        <f t="shared" si="5"/>
        <v>1271991.1130455264</v>
      </c>
      <c r="E50" s="23">
        <f t="shared" si="5"/>
        <v>1168258.6577190976</v>
      </c>
      <c r="F50" s="23">
        <f t="shared" si="5"/>
        <v>5096780.8585954169</v>
      </c>
      <c r="G50" s="26">
        <f>SUM(G31:G49)</f>
        <v>1068495.7284283827</v>
      </c>
      <c r="H50" s="23">
        <f t="shared" si="5"/>
        <v>1116397.9931558401</v>
      </c>
      <c r="I50" s="23">
        <f t="shared" si="5"/>
        <v>1043007.0039691455</v>
      </c>
      <c r="J50" s="23">
        <f t="shared" si="5"/>
        <v>949169.81311688665</v>
      </c>
      <c r="K50" s="23">
        <f>SUM(K31:K49)</f>
        <v>4177070.5386702544</v>
      </c>
    </row>
    <row r="51" spans="1:11" ht="18" customHeight="1" x14ac:dyDescent="0.2">
      <c r="A51" s="1" t="s">
        <v>52</v>
      </c>
    </row>
    <row r="53" spans="1:11" ht="15.95" customHeight="1" x14ac:dyDescent="0.2">
      <c r="A53" s="1"/>
    </row>
  </sheetData>
  <mergeCells count="9">
    <mergeCell ref="A1:K1"/>
    <mergeCell ref="G5:K5"/>
    <mergeCell ref="B29:F29"/>
    <mergeCell ref="A5:A6"/>
    <mergeCell ref="B5:F5"/>
    <mergeCell ref="A3:K3"/>
    <mergeCell ref="A2:K2"/>
    <mergeCell ref="G29:K29"/>
    <mergeCell ref="A29:A30"/>
  </mergeCells>
  <phoneticPr fontId="2" type="noConversion"/>
  <printOptions horizontalCentered="1"/>
  <pageMargins left="0.59055118110236227" right="0.59055118110236227" top="0.39370078740157483" bottom="0.59055118110236227" header="0" footer="0"/>
  <pageSetup paperSize="9" scale="59" orientation="landscape" horizontalDpi="4294967294" verticalDpi="4294967294" r:id="rId1"/>
  <headerFooter alignWithMargins="0">
    <oddHeader>&amp;R&amp;"Arial,Negrita"&amp;16AÑO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Normal="100" workbookViewId="0">
      <selection activeCell="A35" sqref="A35"/>
    </sheetView>
  </sheetViews>
  <sheetFormatPr baseColWidth="10" defaultColWidth="11.42578125" defaultRowHeight="18" customHeight="1" x14ac:dyDescent="0.2"/>
  <cols>
    <col min="1" max="1" width="71.7109375" style="6" bestFit="1" customWidth="1"/>
    <col min="2" max="16" width="10.28515625" style="6" customWidth="1"/>
    <col min="17" max="17" width="2.85546875" style="6" customWidth="1"/>
    <col min="18" max="16384" width="11.42578125" style="6"/>
  </cols>
  <sheetData>
    <row r="1" spans="1:16" ht="18" customHeight="1" x14ac:dyDescent="0.2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27" customHeight="1" x14ac:dyDescent="0.2">
      <c r="A3" s="45" t="s">
        <v>10</v>
      </c>
      <c r="B3" s="45" t="s">
        <v>44</v>
      </c>
      <c r="C3" s="45"/>
      <c r="D3" s="45"/>
      <c r="E3" s="45" t="s">
        <v>31</v>
      </c>
      <c r="F3" s="45"/>
      <c r="G3" s="45"/>
      <c r="H3" s="45" t="s">
        <v>45</v>
      </c>
      <c r="I3" s="45"/>
      <c r="J3" s="45"/>
      <c r="K3" s="45" t="s">
        <v>32</v>
      </c>
      <c r="L3" s="45"/>
      <c r="M3" s="45"/>
      <c r="N3" s="45" t="s">
        <v>59</v>
      </c>
      <c r="O3" s="45"/>
      <c r="P3" s="45"/>
    </row>
    <row r="4" spans="1:16" s="16" customFormat="1" ht="29.25" customHeight="1" x14ac:dyDescent="0.2">
      <c r="A4" s="45"/>
      <c r="B4" s="7" t="s">
        <v>53</v>
      </c>
      <c r="C4" s="7" t="s">
        <v>54</v>
      </c>
      <c r="D4" s="7" t="s">
        <v>6</v>
      </c>
      <c r="E4" s="7" t="s">
        <v>53</v>
      </c>
      <c r="F4" s="7" t="s">
        <v>54</v>
      </c>
      <c r="G4" s="7" t="s">
        <v>6</v>
      </c>
      <c r="H4" s="7" t="s">
        <v>53</v>
      </c>
      <c r="I4" s="7" t="s">
        <v>54</v>
      </c>
      <c r="J4" s="7" t="s">
        <v>6</v>
      </c>
      <c r="K4" s="7" t="s">
        <v>53</v>
      </c>
      <c r="L4" s="7" t="s">
        <v>54</v>
      </c>
      <c r="M4" s="7" t="s">
        <v>6</v>
      </c>
      <c r="N4" s="7" t="s">
        <v>53</v>
      </c>
      <c r="O4" s="7" t="s">
        <v>54</v>
      </c>
      <c r="P4" s="7" t="s">
        <v>6</v>
      </c>
    </row>
    <row r="5" spans="1:16" ht="18" customHeight="1" x14ac:dyDescent="0.2">
      <c r="A5" s="29" t="s">
        <v>33</v>
      </c>
      <c r="B5" s="30">
        <v>1</v>
      </c>
      <c r="C5" s="31">
        <v>3.42</v>
      </c>
      <c r="D5" s="43">
        <f>SUM(B5:C5)</f>
        <v>4.42</v>
      </c>
      <c r="E5" s="30">
        <v>1</v>
      </c>
      <c r="F5" s="31">
        <v>3.42</v>
      </c>
      <c r="G5" s="43">
        <f>SUM(E5:F5)</f>
        <v>4.42</v>
      </c>
      <c r="H5" s="30">
        <v>1</v>
      </c>
      <c r="I5" s="31">
        <v>3.4199999999999995</v>
      </c>
      <c r="J5" s="43">
        <f>SUM(H5:I5)</f>
        <v>4.42</v>
      </c>
      <c r="K5" s="30">
        <v>1</v>
      </c>
      <c r="L5" s="31">
        <v>3.656559139784946</v>
      </c>
      <c r="M5" s="43">
        <f>SUM(K5:L5)</f>
        <v>4.656559139784946</v>
      </c>
      <c r="N5" s="31">
        <f>+(B5+E5+H5+K5)/4</f>
        <v>1</v>
      </c>
      <c r="O5" s="31">
        <f>+(C5+F5+I5+L5)/4</f>
        <v>3.4791397849462364</v>
      </c>
      <c r="P5" s="43">
        <f>SUM(N5:O5)</f>
        <v>4.479139784946236</v>
      </c>
    </row>
    <row r="6" spans="1:16" ht="18" customHeight="1" x14ac:dyDescent="0.2">
      <c r="A6" s="17" t="s">
        <v>1</v>
      </c>
      <c r="B6" s="32">
        <v>1</v>
      </c>
      <c r="C6" s="33">
        <v>3</v>
      </c>
      <c r="D6" s="43">
        <f t="shared" ref="D6:D23" si="0">SUM(B6:C6)</f>
        <v>4</v>
      </c>
      <c r="E6" s="32">
        <v>1</v>
      </c>
      <c r="F6" s="33">
        <v>3</v>
      </c>
      <c r="G6" s="43">
        <f t="shared" ref="G6:G23" si="1">SUM(E6:F6)</f>
        <v>4</v>
      </c>
      <c r="H6" s="32">
        <v>1</v>
      </c>
      <c r="I6" s="33">
        <v>3</v>
      </c>
      <c r="J6" s="43">
        <f t="shared" ref="J6:J23" si="2">SUM(H6:I6)</f>
        <v>4</v>
      </c>
      <c r="K6" s="32">
        <v>1</v>
      </c>
      <c r="L6" s="33">
        <v>3</v>
      </c>
      <c r="M6" s="43">
        <f t="shared" ref="M6:M23" si="3">SUM(K6:L6)</f>
        <v>4</v>
      </c>
      <c r="N6" s="33">
        <f t="shared" ref="N6:N23" si="4">+(B6+E6+H6+K6)/4</f>
        <v>1</v>
      </c>
      <c r="O6" s="33">
        <f t="shared" ref="O6:O23" si="5">+(C6+F6+I6+L6)/4</f>
        <v>3</v>
      </c>
      <c r="P6" s="43">
        <f t="shared" ref="P6:P23" si="6">SUM(N6:O6)</f>
        <v>4</v>
      </c>
    </row>
    <row r="7" spans="1:16" ht="18" customHeight="1" x14ac:dyDescent="0.2">
      <c r="A7" s="17" t="s">
        <v>0</v>
      </c>
      <c r="B7" s="32">
        <v>3</v>
      </c>
      <c r="C7" s="33">
        <v>2</v>
      </c>
      <c r="D7" s="43">
        <f t="shared" si="0"/>
        <v>5</v>
      </c>
      <c r="E7" s="32">
        <v>3</v>
      </c>
      <c r="F7" s="33">
        <v>2</v>
      </c>
      <c r="G7" s="43">
        <f t="shared" si="1"/>
        <v>5</v>
      </c>
      <c r="H7" s="32">
        <v>3</v>
      </c>
      <c r="I7" s="33">
        <v>2</v>
      </c>
      <c r="J7" s="43">
        <f t="shared" si="2"/>
        <v>5</v>
      </c>
      <c r="K7" s="32">
        <v>3</v>
      </c>
      <c r="L7" s="33">
        <v>2</v>
      </c>
      <c r="M7" s="43">
        <f t="shared" si="3"/>
        <v>5</v>
      </c>
      <c r="N7" s="33">
        <f t="shared" si="4"/>
        <v>3</v>
      </c>
      <c r="O7" s="33">
        <f t="shared" si="5"/>
        <v>2</v>
      </c>
      <c r="P7" s="43">
        <f t="shared" si="6"/>
        <v>5</v>
      </c>
    </row>
    <row r="8" spans="1:16" ht="18" customHeight="1" x14ac:dyDescent="0.2">
      <c r="A8" s="17" t="s">
        <v>34</v>
      </c>
      <c r="B8" s="32"/>
      <c r="C8" s="33"/>
      <c r="D8" s="43">
        <f t="shared" si="0"/>
        <v>0</v>
      </c>
      <c r="E8" s="32"/>
      <c r="F8" s="33"/>
      <c r="G8" s="43">
        <f t="shared" si="1"/>
        <v>0</v>
      </c>
      <c r="H8" s="32"/>
      <c r="I8" s="33"/>
      <c r="J8" s="43">
        <f t="shared" si="2"/>
        <v>0</v>
      </c>
      <c r="K8" s="32"/>
      <c r="L8" s="33"/>
      <c r="M8" s="43">
        <f t="shared" si="3"/>
        <v>0</v>
      </c>
      <c r="N8" s="33">
        <f t="shared" si="4"/>
        <v>0</v>
      </c>
      <c r="O8" s="33">
        <f t="shared" si="5"/>
        <v>0</v>
      </c>
      <c r="P8" s="43">
        <f t="shared" si="6"/>
        <v>0</v>
      </c>
    </row>
    <row r="9" spans="1:16" ht="18" customHeight="1" x14ac:dyDescent="0.2">
      <c r="A9" s="17" t="s">
        <v>29</v>
      </c>
      <c r="B9" s="32"/>
      <c r="C9" s="33">
        <v>1</v>
      </c>
      <c r="D9" s="43">
        <f t="shared" si="0"/>
        <v>1</v>
      </c>
      <c r="E9" s="32"/>
      <c r="F9" s="33">
        <v>1</v>
      </c>
      <c r="G9" s="43">
        <f t="shared" si="1"/>
        <v>1</v>
      </c>
      <c r="H9" s="32"/>
      <c r="I9" s="33">
        <v>1</v>
      </c>
      <c r="J9" s="43">
        <f t="shared" si="2"/>
        <v>1</v>
      </c>
      <c r="K9" s="32"/>
      <c r="L9" s="33">
        <v>1</v>
      </c>
      <c r="M9" s="43">
        <f t="shared" si="3"/>
        <v>1</v>
      </c>
      <c r="N9" s="33">
        <f t="shared" si="4"/>
        <v>0</v>
      </c>
      <c r="O9" s="33">
        <f t="shared" si="5"/>
        <v>1</v>
      </c>
      <c r="P9" s="43">
        <f t="shared" si="6"/>
        <v>1</v>
      </c>
    </row>
    <row r="10" spans="1:16" ht="18" customHeight="1" x14ac:dyDescent="0.2">
      <c r="A10" s="17" t="s">
        <v>2</v>
      </c>
      <c r="B10" s="32">
        <v>38.511323655913984</v>
      </c>
      <c r="C10" s="33">
        <v>21.666700000000002</v>
      </c>
      <c r="D10" s="43">
        <f t="shared" si="0"/>
        <v>60.178023655913989</v>
      </c>
      <c r="E10" s="32">
        <v>39.518312903225805</v>
      </c>
      <c r="F10" s="33">
        <v>21.666699999999999</v>
      </c>
      <c r="G10" s="43">
        <f t="shared" si="1"/>
        <v>61.185012903225804</v>
      </c>
      <c r="H10" s="32">
        <v>36.444466666666663</v>
      </c>
      <c r="I10" s="33">
        <v>19.111133333333331</v>
      </c>
      <c r="J10" s="43">
        <f t="shared" si="2"/>
        <v>55.555599999999998</v>
      </c>
      <c r="K10" s="32">
        <v>32.991936559139788</v>
      </c>
      <c r="L10" s="33">
        <v>13.763440860215054</v>
      </c>
      <c r="M10" s="43">
        <f t="shared" si="3"/>
        <v>46.755377419354843</v>
      </c>
      <c r="N10" s="33">
        <f t="shared" si="4"/>
        <v>36.866509946236562</v>
      </c>
      <c r="O10" s="33">
        <f t="shared" si="5"/>
        <v>19.051993548387095</v>
      </c>
      <c r="P10" s="43">
        <f t="shared" si="6"/>
        <v>55.918503494623657</v>
      </c>
    </row>
    <row r="11" spans="1:16" ht="18" customHeight="1" x14ac:dyDescent="0.2">
      <c r="A11" s="17" t="s">
        <v>30</v>
      </c>
      <c r="B11" s="32"/>
      <c r="C11" s="33"/>
      <c r="D11" s="43">
        <f t="shared" si="0"/>
        <v>0</v>
      </c>
      <c r="E11" s="32"/>
      <c r="F11" s="33"/>
      <c r="G11" s="43">
        <f t="shared" si="1"/>
        <v>0</v>
      </c>
      <c r="H11" s="32"/>
      <c r="I11" s="33"/>
      <c r="J11" s="43">
        <f t="shared" si="2"/>
        <v>0</v>
      </c>
      <c r="K11" s="32"/>
      <c r="L11" s="33"/>
      <c r="M11" s="43">
        <f t="shared" si="3"/>
        <v>0</v>
      </c>
      <c r="N11" s="33">
        <f t="shared" si="4"/>
        <v>0</v>
      </c>
      <c r="O11" s="33">
        <f t="shared" si="5"/>
        <v>0</v>
      </c>
      <c r="P11" s="43">
        <f t="shared" si="6"/>
        <v>0</v>
      </c>
    </row>
    <row r="12" spans="1:16" ht="18" customHeight="1" x14ac:dyDescent="0.2">
      <c r="A12" s="17" t="s">
        <v>3</v>
      </c>
      <c r="B12" s="32">
        <v>1</v>
      </c>
      <c r="C12" s="33">
        <v>1</v>
      </c>
      <c r="D12" s="43">
        <f t="shared" si="0"/>
        <v>2</v>
      </c>
      <c r="E12" s="32">
        <v>1</v>
      </c>
      <c r="F12" s="33">
        <v>1</v>
      </c>
      <c r="G12" s="43">
        <f t="shared" si="1"/>
        <v>2</v>
      </c>
      <c r="H12" s="32">
        <v>1</v>
      </c>
      <c r="I12" s="33">
        <v>1</v>
      </c>
      <c r="J12" s="43">
        <f t="shared" si="2"/>
        <v>2</v>
      </c>
      <c r="K12" s="32">
        <v>1</v>
      </c>
      <c r="L12" s="33">
        <v>1</v>
      </c>
      <c r="M12" s="43">
        <f t="shared" si="3"/>
        <v>2</v>
      </c>
      <c r="N12" s="33">
        <f t="shared" si="4"/>
        <v>1</v>
      </c>
      <c r="O12" s="33">
        <f t="shared" si="5"/>
        <v>1</v>
      </c>
      <c r="P12" s="43">
        <f t="shared" si="6"/>
        <v>2</v>
      </c>
    </row>
    <row r="13" spans="1:16" ht="18" customHeight="1" x14ac:dyDescent="0.2">
      <c r="A13" s="17" t="s">
        <v>4</v>
      </c>
      <c r="B13" s="32">
        <v>26.241968817204302</v>
      </c>
      <c r="C13" s="33">
        <v>14.172043010752688</v>
      </c>
      <c r="D13" s="43">
        <f t="shared" si="0"/>
        <v>40.41401182795699</v>
      </c>
      <c r="E13" s="32">
        <v>26.166699999999999</v>
      </c>
      <c r="F13" s="33">
        <v>15</v>
      </c>
      <c r="G13" s="43">
        <f t="shared" si="1"/>
        <v>41.166699999999999</v>
      </c>
      <c r="H13" s="32">
        <v>25.944466666666667</v>
      </c>
      <c r="I13" s="33">
        <v>15</v>
      </c>
      <c r="J13" s="43">
        <f t="shared" si="2"/>
        <v>40.944466666666671</v>
      </c>
      <c r="K13" s="32">
        <v>25.055533333333333</v>
      </c>
      <c r="L13" s="33">
        <v>14.096774193548386</v>
      </c>
      <c r="M13" s="43">
        <f t="shared" si="3"/>
        <v>39.152307526881721</v>
      </c>
      <c r="N13" s="33">
        <f t="shared" si="4"/>
        <v>25.852167204301075</v>
      </c>
      <c r="O13" s="33">
        <f t="shared" si="5"/>
        <v>14.567204301075268</v>
      </c>
      <c r="P13" s="43">
        <f t="shared" si="6"/>
        <v>40.419371505376347</v>
      </c>
    </row>
    <row r="14" spans="1:16" ht="18" customHeight="1" x14ac:dyDescent="0.2">
      <c r="A14" s="17" t="s">
        <v>5</v>
      </c>
      <c r="B14" s="32">
        <v>1</v>
      </c>
      <c r="C14" s="33"/>
      <c r="D14" s="43">
        <f t="shared" si="0"/>
        <v>1</v>
      </c>
      <c r="E14" s="32">
        <v>1</v>
      </c>
      <c r="F14" s="33"/>
      <c r="G14" s="43">
        <f t="shared" si="1"/>
        <v>1</v>
      </c>
      <c r="H14" s="32">
        <v>1</v>
      </c>
      <c r="I14" s="33"/>
      <c r="J14" s="43">
        <f t="shared" si="2"/>
        <v>1</v>
      </c>
      <c r="K14" s="32">
        <v>1</v>
      </c>
      <c r="L14" s="33"/>
      <c r="M14" s="43">
        <f t="shared" si="3"/>
        <v>1</v>
      </c>
      <c r="N14" s="33">
        <f t="shared" si="4"/>
        <v>1</v>
      </c>
      <c r="O14" s="33">
        <f t="shared" si="5"/>
        <v>0</v>
      </c>
      <c r="P14" s="43">
        <f t="shared" si="6"/>
        <v>1</v>
      </c>
    </row>
    <row r="15" spans="1:16" ht="18" customHeight="1" x14ac:dyDescent="0.2">
      <c r="A15" s="17" t="s">
        <v>35</v>
      </c>
      <c r="B15" s="32">
        <v>1</v>
      </c>
      <c r="C15" s="33">
        <v>1</v>
      </c>
      <c r="D15" s="43">
        <f t="shared" si="0"/>
        <v>2</v>
      </c>
      <c r="E15" s="32">
        <v>1</v>
      </c>
      <c r="F15" s="33">
        <v>1</v>
      </c>
      <c r="G15" s="43">
        <f t="shared" si="1"/>
        <v>2</v>
      </c>
      <c r="H15" s="32">
        <v>1</v>
      </c>
      <c r="I15" s="33">
        <v>1</v>
      </c>
      <c r="J15" s="43">
        <f t="shared" si="2"/>
        <v>2</v>
      </c>
      <c r="K15" s="32">
        <v>1</v>
      </c>
      <c r="L15" s="33">
        <v>1</v>
      </c>
      <c r="M15" s="43">
        <f t="shared" si="3"/>
        <v>2</v>
      </c>
      <c r="N15" s="33">
        <f t="shared" si="4"/>
        <v>1</v>
      </c>
      <c r="O15" s="33">
        <f t="shared" si="5"/>
        <v>1</v>
      </c>
      <c r="P15" s="43">
        <f t="shared" si="6"/>
        <v>2</v>
      </c>
    </row>
    <row r="16" spans="1:16" ht="18" customHeight="1" x14ac:dyDescent="0.2">
      <c r="A16" s="17" t="s">
        <v>36</v>
      </c>
      <c r="B16" s="32">
        <v>0.18279569892473116</v>
      </c>
      <c r="C16" s="33"/>
      <c r="D16" s="43">
        <f t="shared" si="0"/>
        <v>0.18279569892473116</v>
      </c>
      <c r="E16" s="32">
        <v>0</v>
      </c>
      <c r="F16" s="33"/>
      <c r="G16" s="43">
        <f t="shared" si="1"/>
        <v>0</v>
      </c>
      <c r="H16" s="32">
        <v>0</v>
      </c>
      <c r="I16" s="33"/>
      <c r="J16" s="43">
        <f t="shared" si="2"/>
        <v>0</v>
      </c>
      <c r="K16" s="32">
        <v>0</v>
      </c>
      <c r="L16" s="33"/>
      <c r="M16" s="43">
        <f t="shared" si="3"/>
        <v>0</v>
      </c>
      <c r="N16" s="33">
        <f t="shared" si="4"/>
        <v>4.569892473118279E-2</v>
      </c>
      <c r="O16" s="33">
        <f t="shared" si="5"/>
        <v>0</v>
      </c>
      <c r="P16" s="43">
        <f t="shared" si="6"/>
        <v>4.569892473118279E-2</v>
      </c>
    </row>
    <row r="17" spans="1:16" ht="18" customHeight="1" x14ac:dyDescent="0.2">
      <c r="A17" s="17" t="s">
        <v>37</v>
      </c>
      <c r="B17" s="32">
        <v>2.8172043010752685</v>
      </c>
      <c r="C17" s="33">
        <v>1</v>
      </c>
      <c r="D17" s="43">
        <f t="shared" si="0"/>
        <v>3.8172043010752685</v>
      </c>
      <c r="E17" s="32">
        <v>3</v>
      </c>
      <c r="F17" s="33">
        <v>1</v>
      </c>
      <c r="G17" s="43">
        <f t="shared" si="1"/>
        <v>4</v>
      </c>
      <c r="H17" s="32">
        <v>3.1111111111111116</v>
      </c>
      <c r="I17" s="33">
        <v>1</v>
      </c>
      <c r="J17" s="43">
        <f t="shared" si="2"/>
        <v>4.1111111111111116</v>
      </c>
      <c r="K17" s="32">
        <v>3.282437275985663</v>
      </c>
      <c r="L17" s="33">
        <v>1</v>
      </c>
      <c r="M17" s="43">
        <f t="shared" si="3"/>
        <v>4.2824372759856626</v>
      </c>
      <c r="N17" s="33">
        <f t="shared" si="4"/>
        <v>3.0526881720430104</v>
      </c>
      <c r="O17" s="33">
        <f t="shared" si="5"/>
        <v>1</v>
      </c>
      <c r="P17" s="43">
        <f>SUM(N17:O17)</f>
        <v>4.0526881720430108</v>
      </c>
    </row>
    <row r="18" spans="1:16" ht="18" customHeight="1" x14ac:dyDescent="0.2">
      <c r="A18" s="17" t="s">
        <v>38</v>
      </c>
      <c r="B18" s="32">
        <v>1</v>
      </c>
      <c r="C18" s="33">
        <v>1</v>
      </c>
      <c r="D18" s="43">
        <f t="shared" si="0"/>
        <v>2</v>
      </c>
      <c r="E18" s="32">
        <v>0.33333333333333331</v>
      </c>
      <c r="F18" s="33">
        <v>1</v>
      </c>
      <c r="G18" s="43">
        <f t="shared" si="1"/>
        <v>1.3333333333333333</v>
      </c>
      <c r="H18" s="32">
        <v>0</v>
      </c>
      <c r="I18" s="33">
        <v>1</v>
      </c>
      <c r="J18" s="43">
        <f t="shared" si="2"/>
        <v>1</v>
      </c>
      <c r="K18" s="32">
        <v>0</v>
      </c>
      <c r="L18" s="33">
        <v>1</v>
      </c>
      <c r="M18" s="43">
        <f t="shared" si="3"/>
        <v>1</v>
      </c>
      <c r="N18" s="33">
        <f t="shared" si="4"/>
        <v>0.33333333333333331</v>
      </c>
      <c r="O18" s="33">
        <f t="shared" si="5"/>
        <v>1</v>
      </c>
      <c r="P18" s="43">
        <f t="shared" si="6"/>
        <v>1.3333333333333333</v>
      </c>
    </row>
    <row r="19" spans="1:16" ht="18" customHeight="1" x14ac:dyDescent="0.2">
      <c r="A19" s="17" t="s">
        <v>39</v>
      </c>
      <c r="B19" s="32"/>
      <c r="C19" s="33">
        <v>1</v>
      </c>
      <c r="D19" s="43">
        <f t="shared" si="0"/>
        <v>1</v>
      </c>
      <c r="E19" s="32"/>
      <c r="F19" s="33">
        <v>1</v>
      </c>
      <c r="G19" s="43">
        <f t="shared" si="1"/>
        <v>1</v>
      </c>
      <c r="H19" s="32"/>
      <c r="I19" s="33">
        <v>1</v>
      </c>
      <c r="J19" s="43">
        <f t="shared" si="2"/>
        <v>1</v>
      </c>
      <c r="K19" s="32"/>
      <c r="L19" s="33">
        <v>1</v>
      </c>
      <c r="M19" s="43">
        <f t="shared" si="3"/>
        <v>1</v>
      </c>
      <c r="N19" s="33">
        <f t="shared" si="4"/>
        <v>0</v>
      </c>
      <c r="O19" s="33">
        <f t="shared" si="5"/>
        <v>1</v>
      </c>
      <c r="P19" s="43">
        <f t="shared" si="6"/>
        <v>1</v>
      </c>
    </row>
    <row r="20" spans="1:16" ht="18" customHeight="1" x14ac:dyDescent="0.2">
      <c r="A20" s="17" t="s">
        <v>8</v>
      </c>
      <c r="B20" s="32"/>
      <c r="C20" s="33">
        <v>1</v>
      </c>
      <c r="D20" s="43">
        <f t="shared" si="0"/>
        <v>1</v>
      </c>
      <c r="E20" s="32"/>
      <c r="F20" s="33">
        <v>1</v>
      </c>
      <c r="G20" s="43">
        <f t="shared" si="1"/>
        <v>1</v>
      </c>
      <c r="H20" s="32"/>
      <c r="I20" s="33">
        <v>1</v>
      </c>
      <c r="J20" s="43">
        <f t="shared" si="2"/>
        <v>1</v>
      </c>
      <c r="K20" s="32"/>
      <c r="L20" s="33">
        <v>1</v>
      </c>
      <c r="M20" s="43">
        <f t="shared" si="3"/>
        <v>1</v>
      </c>
      <c r="N20" s="33">
        <f t="shared" si="4"/>
        <v>0</v>
      </c>
      <c r="O20" s="33">
        <f t="shared" si="5"/>
        <v>1</v>
      </c>
      <c r="P20" s="43">
        <f t="shared" si="6"/>
        <v>1</v>
      </c>
    </row>
    <row r="21" spans="1:16" ht="18" customHeight="1" x14ac:dyDescent="0.2">
      <c r="A21" s="17" t="s">
        <v>40</v>
      </c>
      <c r="B21" s="32"/>
      <c r="C21" s="33"/>
      <c r="D21" s="43">
        <f t="shared" si="0"/>
        <v>0</v>
      </c>
      <c r="E21" s="32"/>
      <c r="F21" s="33"/>
      <c r="G21" s="43">
        <f t="shared" si="1"/>
        <v>0</v>
      </c>
      <c r="H21" s="32"/>
      <c r="I21" s="33"/>
      <c r="J21" s="43">
        <f t="shared" si="2"/>
        <v>0</v>
      </c>
      <c r="K21" s="32"/>
      <c r="L21" s="33"/>
      <c r="M21" s="43">
        <f t="shared" si="3"/>
        <v>0</v>
      </c>
      <c r="N21" s="33">
        <f t="shared" si="4"/>
        <v>0</v>
      </c>
      <c r="O21" s="33">
        <f t="shared" si="5"/>
        <v>0</v>
      </c>
      <c r="P21" s="43">
        <f t="shared" si="6"/>
        <v>0</v>
      </c>
    </row>
    <row r="22" spans="1:16" ht="18" customHeight="1" x14ac:dyDescent="0.2">
      <c r="A22" s="17" t="s">
        <v>41</v>
      </c>
      <c r="B22" s="32"/>
      <c r="C22" s="33"/>
      <c r="D22" s="43">
        <f t="shared" si="0"/>
        <v>0</v>
      </c>
      <c r="E22" s="32"/>
      <c r="F22" s="33"/>
      <c r="G22" s="43">
        <f t="shared" si="1"/>
        <v>0</v>
      </c>
      <c r="H22" s="32"/>
      <c r="I22" s="33"/>
      <c r="J22" s="43">
        <f t="shared" si="2"/>
        <v>0</v>
      </c>
      <c r="K22" s="32"/>
      <c r="L22" s="33"/>
      <c r="M22" s="43">
        <f t="shared" si="3"/>
        <v>0</v>
      </c>
      <c r="N22" s="33">
        <f t="shared" si="4"/>
        <v>0</v>
      </c>
      <c r="O22" s="33">
        <f t="shared" si="5"/>
        <v>0</v>
      </c>
      <c r="P22" s="43">
        <f t="shared" si="6"/>
        <v>0</v>
      </c>
    </row>
    <row r="23" spans="1:16" ht="18" customHeight="1" x14ac:dyDescent="0.2">
      <c r="A23" s="34" t="s">
        <v>42</v>
      </c>
      <c r="B23" s="35"/>
      <c r="C23" s="36"/>
      <c r="D23" s="43">
        <f t="shared" si="0"/>
        <v>0</v>
      </c>
      <c r="E23" s="35"/>
      <c r="F23" s="36"/>
      <c r="G23" s="43">
        <f t="shared" si="1"/>
        <v>0</v>
      </c>
      <c r="H23" s="35"/>
      <c r="I23" s="36"/>
      <c r="J23" s="43">
        <f t="shared" si="2"/>
        <v>0</v>
      </c>
      <c r="K23" s="35"/>
      <c r="L23" s="36"/>
      <c r="M23" s="43">
        <f t="shared" si="3"/>
        <v>0</v>
      </c>
      <c r="N23" s="36">
        <f t="shared" si="4"/>
        <v>0</v>
      </c>
      <c r="O23" s="36">
        <f t="shared" si="5"/>
        <v>0</v>
      </c>
      <c r="P23" s="43">
        <f t="shared" si="6"/>
        <v>0</v>
      </c>
    </row>
    <row r="24" spans="1:16" ht="18" customHeight="1" x14ac:dyDescent="0.2">
      <c r="A24" s="37" t="s">
        <v>6</v>
      </c>
      <c r="B24" s="20">
        <f t="shared" ref="B24:P24" si="7">SUM(B5:B23)</f>
        <v>76.753292473118279</v>
      </c>
      <c r="C24" s="20">
        <f t="shared" si="7"/>
        <v>51.258743010752688</v>
      </c>
      <c r="D24" s="20">
        <f t="shared" si="7"/>
        <v>128.01203548387099</v>
      </c>
      <c r="E24" s="20">
        <f t="shared" si="7"/>
        <v>77.01834623655914</v>
      </c>
      <c r="F24" s="20">
        <f t="shared" si="7"/>
        <v>52.0867</v>
      </c>
      <c r="G24" s="20">
        <f t="shared" si="7"/>
        <v>129.10504623655913</v>
      </c>
      <c r="H24" s="20">
        <f t="shared" si="7"/>
        <v>73.500044444444441</v>
      </c>
      <c r="I24" s="20">
        <f t="shared" si="7"/>
        <v>49.531133333333329</v>
      </c>
      <c r="J24" s="20">
        <f t="shared" si="7"/>
        <v>123.03117777777778</v>
      </c>
      <c r="K24" s="20">
        <f t="shared" si="7"/>
        <v>69.329907168458774</v>
      </c>
      <c r="L24" s="20">
        <f t="shared" si="7"/>
        <v>43.516774193548386</v>
      </c>
      <c r="M24" s="20">
        <f t="shared" si="7"/>
        <v>112.84668136200717</v>
      </c>
      <c r="N24" s="20">
        <f t="shared" si="7"/>
        <v>74.150397580645162</v>
      </c>
      <c r="O24" s="20">
        <f t="shared" si="7"/>
        <v>49.098337634408594</v>
      </c>
      <c r="P24" s="20">
        <f t="shared" si="7"/>
        <v>123.24873521505376</v>
      </c>
    </row>
    <row r="25" spans="1:16" ht="18" customHeight="1" x14ac:dyDescent="0.2">
      <c r="M25" s="12"/>
    </row>
    <row r="26" spans="1:16" ht="18" customHeight="1" x14ac:dyDescent="0.2">
      <c r="A26" s="22"/>
    </row>
    <row r="27" spans="1:16" ht="27" customHeight="1" x14ac:dyDescent="0.2">
      <c r="A27" s="45" t="s">
        <v>22</v>
      </c>
      <c r="B27" s="45" t="s">
        <v>44</v>
      </c>
      <c r="C27" s="45"/>
      <c r="D27" s="45"/>
      <c r="E27" s="45" t="s">
        <v>31</v>
      </c>
      <c r="F27" s="45"/>
      <c r="G27" s="45"/>
      <c r="H27" s="45" t="s">
        <v>45</v>
      </c>
      <c r="I27" s="45"/>
      <c r="J27" s="45"/>
      <c r="K27" s="45" t="s">
        <v>32</v>
      </c>
      <c r="L27" s="45"/>
      <c r="M27" s="45"/>
      <c r="N27" s="45" t="s">
        <v>59</v>
      </c>
      <c r="O27" s="45"/>
      <c r="P27" s="45"/>
    </row>
    <row r="28" spans="1:16" s="16" customFormat="1" ht="29.25" customHeight="1" x14ac:dyDescent="0.2">
      <c r="A28" s="45"/>
      <c r="B28" s="7" t="s">
        <v>53</v>
      </c>
      <c r="C28" s="7" t="s">
        <v>54</v>
      </c>
      <c r="D28" s="7" t="s">
        <v>6</v>
      </c>
      <c r="E28" s="7" t="s">
        <v>53</v>
      </c>
      <c r="F28" s="7" t="s">
        <v>54</v>
      </c>
      <c r="G28" s="7" t="s">
        <v>6</v>
      </c>
      <c r="H28" s="7" t="s">
        <v>53</v>
      </c>
      <c r="I28" s="7" t="s">
        <v>54</v>
      </c>
      <c r="J28" s="7" t="s">
        <v>6</v>
      </c>
      <c r="K28" s="7" t="s">
        <v>53</v>
      </c>
      <c r="L28" s="7" t="s">
        <v>54</v>
      </c>
      <c r="M28" s="7" t="s">
        <v>6</v>
      </c>
      <c r="N28" s="7" t="s">
        <v>53</v>
      </c>
      <c r="O28" s="7" t="s">
        <v>54</v>
      </c>
      <c r="P28" s="7" t="s">
        <v>6</v>
      </c>
    </row>
    <row r="29" spans="1:16" ht="18" customHeight="1" x14ac:dyDescent="0.2">
      <c r="A29" s="38" t="s">
        <v>12</v>
      </c>
      <c r="B29" s="30">
        <v>11.475576036866359</v>
      </c>
      <c r="C29" s="31">
        <v>3.913978494623656</v>
      </c>
      <c r="D29" s="43">
        <f>SUM(B29:C29)</f>
        <v>15.389554531490015</v>
      </c>
      <c r="E29" s="30">
        <v>11.141935483870967</v>
      </c>
      <c r="F29" s="31">
        <v>4</v>
      </c>
      <c r="G29" s="43">
        <f>SUM(E29:F29)</f>
        <v>15.141935483870967</v>
      </c>
      <c r="H29" s="30">
        <v>10.333333333333332</v>
      </c>
      <c r="I29" s="31">
        <v>4</v>
      </c>
      <c r="J29" s="43">
        <f>SUM(H29:I29)</f>
        <v>14.333333333333332</v>
      </c>
      <c r="K29" s="30">
        <v>9.5</v>
      </c>
      <c r="L29" s="31">
        <v>4</v>
      </c>
      <c r="M29" s="43">
        <f>SUM(K29:L29)</f>
        <v>13.5</v>
      </c>
      <c r="N29" s="31">
        <f t="shared" ref="N29" si="8">+(B29+E29+H29+K29)/4</f>
        <v>10.612711213517663</v>
      </c>
      <c r="O29" s="31">
        <f t="shared" ref="O29" si="9">+(C29+F29+I29+L29)/4</f>
        <v>3.978494623655914</v>
      </c>
      <c r="P29" s="43">
        <f>SUM(N29:O29)</f>
        <v>14.591205837173577</v>
      </c>
    </row>
    <row r="30" spans="1:16" ht="18" customHeight="1" x14ac:dyDescent="0.2">
      <c r="A30" s="39" t="s">
        <v>24</v>
      </c>
      <c r="B30" s="32">
        <v>3</v>
      </c>
      <c r="C30" s="33">
        <v>3</v>
      </c>
      <c r="D30" s="43">
        <f t="shared" ref="D30:D44" si="10">SUM(B30:C30)</f>
        <v>6</v>
      </c>
      <c r="E30" s="32">
        <v>3</v>
      </c>
      <c r="F30" s="33">
        <v>3</v>
      </c>
      <c r="G30" s="43">
        <f t="shared" ref="G30:G44" si="11">SUM(E30:F30)</f>
        <v>6</v>
      </c>
      <c r="H30" s="32">
        <v>3</v>
      </c>
      <c r="I30" s="33">
        <v>3</v>
      </c>
      <c r="J30" s="43">
        <f t="shared" ref="J30:J44" si="12">SUM(H30:I30)</f>
        <v>6</v>
      </c>
      <c r="K30" s="32">
        <v>3</v>
      </c>
      <c r="L30" s="33">
        <v>3</v>
      </c>
      <c r="M30" s="43">
        <f t="shared" ref="M30:M44" si="13">SUM(K30:L30)</f>
        <v>6</v>
      </c>
      <c r="N30" s="33">
        <f t="shared" ref="N30:N44" si="14">+(B30+E30+H30+K30)/4</f>
        <v>3</v>
      </c>
      <c r="O30" s="33">
        <f t="shared" ref="O30:O44" si="15">+(C30+F30+I30+L30)/4</f>
        <v>3</v>
      </c>
      <c r="P30" s="43">
        <f t="shared" ref="P30:P44" si="16">SUM(N30:O30)</f>
        <v>6</v>
      </c>
    </row>
    <row r="31" spans="1:16" ht="18" customHeight="1" x14ac:dyDescent="0.2">
      <c r="A31" s="39" t="s">
        <v>13</v>
      </c>
      <c r="B31" s="32"/>
      <c r="C31" s="33">
        <v>1</v>
      </c>
      <c r="D31" s="43">
        <f t="shared" si="10"/>
        <v>1</v>
      </c>
      <c r="E31" s="32"/>
      <c r="F31" s="33">
        <v>1</v>
      </c>
      <c r="G31" s="43">
        <f t="shared" si="11"/>
        <v>1</v>
      </c>
      <c r="H31" s="32"/>
      <c r="I31" s="33">
        <v>1</v>
      </c>
      <c r="J31" s="43">
        <f t="shared" si="12"/>
        <v>1</v>
      </c>
      <c r="K31" s="32"/>
      <c r="L31" s="33">
        <v>1</v>
      </c>
      <c r="M31" s="43">
        <f t="shared" si="13"/>
        <v>1</v>
      </c>
      <c r="N31" s="33">
        <f t="shared" si="14"/>
        <v>0</v>
      </c>
      <c r="O31" s="33">
        <f t="shared" si="15"/>
        <v>1</v>
      </c>
      <c r="P31" s="43">
        <f t="shared" si="16"/>
        <v>1</v>
      </c>
    </row>
    <row r="32" spans="1:16" ht="18" customHeight="1" x14ac:dyDescent="0.2">
      <c r="A32" s="39" t="s">
        <v>25</v>
      </c>
      <c r="B32" s="32">
        <v>1</v>
      </c>
      <c r="C32" s="33">
        <v>1</v>
      </c>
      <c r="D32" s="43">
        <f t="shared" si="10"/>
        <v>2</v>
      </c>
      <c r="E32" s="32">
        <v>1</v>
      </c>
      <c r="F32" s="33">
        <v>1</v>
      </c>
      <c r="G32" s="43">
        <f t="shared" si="11"/>
        <v>2</v>
      </c>
      <c r="H32" s="32">
        <v>1</v>
      </c>
      <c r="I32" s="33">
        <v>1</v>
      </c>
      <c r="J32" s="43">
        <f t="shared" si="12"/>
        <v>2</v>
      </c>
      <c r="K32" s="32">
        <v>1</v>
      </c>
      <c r="L32" s="33">
        <v>1</v>
      </c>
      <c r="M32" s="43">
        <f t="shared" si="13"/>
        <v>2</v>
      </c>
      <c r="N32" s="33">
        <f t="shared" si="14"/>
        <v>1</v>
      </c>
      <c r="O32" s="33">
        <f t="shared" si="15"/>
        <v>1</v>
      </c>
      <c r="P32" s="43">
        <f t="shared" si="16"/>
        <v>2</v>
      </c>
    </row>
    <row r="33" spans="1:16" ht="18" customHeight="1" x14ac:dyDescent="0.2">
      <c r="A33" s="39" t="s">
        <v>14</v>
      </c>
      <c r="B33" s="32">
        <v>11.111016436251921</v>
      </c>
      <c r="C33" s="33">
        <v>8.9247311827956999</v>
      </c>
      <c r="D33" s="43">
        <f t="shared" si="10"/>
        <v>20.035747619047619</v>
      </c>
      <c r="E33" s="32">
        <v>11.666700000000001</v>
      </c>
      <c r="F33" s="33">
        <v>9</v>
      </c>
      <c r="G33" s="43">
        <f t="shared" si="11"/>
        <v>20.666699999999999</v>
      </c>
      <c r="H33" s="32">
        <v>9.4444666666666688</v>
      </c>
      <c r="I33" s="33">
        <v>8.3333333333333321</v>
      </c>
      <c r="J33" s="43">
        <f t="shared" si="12"/>
        <v>17.777799999999999</v>
      </c>
      <c r="K33" s="32">
        <v>7</v>
      </c>
      <c r="L33" s="33">
        <v>7</v>
      </c>
      <c r="M33" s="43">
        <f t="shared" si="13"/>
        <v>14</v>
      </c>
      <c r="N33" s="33">
        <f t="shared" si="14"/>
        <v>9.805545775729648</v>
      </c>
      <c r="O33" s="33">
        <f t="shared" si="15"/>
        <v>8.314516129032258</v>
      </c>
      <c r="P33" s="43">
        <f t="shared" si="16"/>
        <v>18.120061904761904</v>
      </c>
    </row>
    <row r="34" spans="1:16" ht="18" customHeight="1" x14ac:dyDescent="0.2">
      <c r="A34" s="39" t="s">
        <v>15</v>
      </c>
      <c r="B34" s="32">
        <v>1</v>
      </c>
      <c r="C34" s="33">
        <v>4</v>
      </c>
      <c r="D34" s="43">
        <f t="shared" si="10"/>
        <v>5</v>
      </c>
      <c r="E34" s="32">
        <v>1</v>
      </c>
      <c r="F34" s="33">
        <v>4</v>
      </c>
      <c r="G34" s="43">
        <f t="shared" si="11"/>
        <v>5</v>
      </c>
      <c r="H34" s="32">
        <v>1</v>
      </c>
      <c r="I34" s="33">
        <v>3.6666666666666665</v>
      </c>
      <c r="J34" s="43">
        <f t="shared" si="12"/>
        <v>4.6666666666666661</v>
      </c>
      <c r="K34" s="32">
        <v>1</v>
      </c>
      <c r="L34" s="33">
        <v>3</v>
      </c>
      <c r="M34" s="43">
        <f t="shared" si="13"/>
        <v>4</v>
      </c>
      <c r="N34" s="33">
        <f t="shared" si="14"/>
        <v>1</v>
      </c>
      <c r="O34" s="33">
        <f t="shared" si="15"/>
        <v>3.6666666666666665</v>
      </c>
      <c r="P34" s="43">
        <f t="shared" si="16"/>
        <v>4.6666666666666661</v>
      </c>
    </row>
    <row r="35" spans="1:16" ht="18" customHeight="1" x14ac:dyDescent="0.2">
      <c r="A35" s="39" t="s">
        <v>16</v>
      </c>
      <c r="B35" s="32">
        <v>15</v>
      </c>
      <c r="C35" s="33">
        <v>5</v>
      </c>
      <c r="D35" s="43">
        <f t="shared" si="10"/>
        <v>20</v>
      </c>
      <c r="E35" s="32">
        <v>15.000000000000002</v>
      </c>
      <c r="F35" s="33">
        <v>5</v>
      </c>
      <c r="G35" s="43">
        <f t="shared" si="11"/>
        <v>20</v>
      </c>
      <c r="H35" s="32">
        <v>15.000000000000002</v>
      </c>
      <c r="I35" s="33">
        <v>4.333333333333333</v>
      </c>
      <c r="J35" s="43">
        <f t="shared" si="12"/>
        <v>19.333333333333336</v>
      </c>
      <c r="K35" s="32">
        <v>15.000000000000002</v>
      </c>
      <c r="L35" s="33">
        <v>3</v>
      </c>
      <c r="M35" s="43">
        <f t="shared" si="13"/>
        <v>18</v>
      </c>
      <c r="N35" s="33">
        <f t="shared" si="14"/>
        <v>15</v>
      </c>
      <c r="O35" s="33">
        <f t="shared" si="15"/>
        <v>4.333333333333333</v>
      </c>
      <c r="P35" s="43">
        <f t="shared" si="16"/>
        <v>19.333333333333332</v>
      </c>
    </row>
    <row r="36" spans="1:16" ht="18" customHeight="1" x14ac:dyDescent="0.2">
      <c r="A36" s="39" t="s">
        <v>17</v>
      </c>
      <c r="B36" s="32">
        <v>13.666700000000001</v>
      </c>
      <c r="C36" s="33">
        <v>11.419999999999998</v>
      </c>
      <c r="D36" s="43">
        <f t="shared" si="10"/>
        <v>25.0867</v>
      </c>
      <c r="E36" s="32">
        <v>13.709710752688173</v>
      </c>
      <c r="F36" s="33">
        <v>11.42</v>
      </c>
      <c r="G36" s="43">
        <f t="shared" si="11"/>
        <v>25.129710752688172</v>
      </c>
      <c r="H36" s="32">
        <v>13.111144444444445</v>
      </c>
      <c r="I36" s="33">
        <v>10.753333333333334</v>
      </c>
      <c r="J36" s="43">
        <f t="shared" si="12"/>
        <v>23.864477777777779</v>
      </c>
      <c r="K36" s="32">
        <v>11.99660716845878</v>
      </c>
      <c r="L36" s="33">
        <v>9.42</v>
      </c>
      <c r="M36" s="43">
        <f t="shared" si="13"/>
        <v>21.416607168458782</v>
      </c>
      <c r="N36" s="33">
        <f t="shared" si="14"/>
        <v>13.121040591397851</v>
      </c>
      <c r="O36" s="33">
        <f t="shared" si="15"/>
        <v>10.753333333333334</v>
      </c>
      <c r="P36" s="43">
        <f t="shared" si="16"/>
        <v>23.874373924731184</v>
      </c>
    </row>
    <row r="37" spans="1:16" ht="18" customHeight="1" x14ac:dyDescent="0.2">
      <c r="A37" s="39" t="s">
        <v>18</v>
      </c>
      <c r="B37" s="32">
        <v>4</v>
      </c>
      <c r="C37" s="33">
        <v>1</v>
      </c>
      <c r="D37" s="43">
        <f t="shared" si="10"/>
        <v>5</v>
      </c>
      <c r="E37" s="32">
        <v>4</v>
      </c>
      <c r="F37" s="33">
        <v>0.99999999999999989</v>
      </c>
      <c r="G37" s="43">
        <f t="shared" si="11"/>
        <v>5</v>
      </c>
      <c r="H37" s="32">
        <v>4</v>
      </c>
      <c r="I37" s="33">
        <v>1</v>
      </c>
      <c r="J37" s="43">
        <f t="shared" si="12"/>
        <v>5</v>
      </c>
      <c r="K37" s="32">
        <v>4</v>
      </c>
      <c r="L37" s="33">
        <v>1</v>
      </c>
      <c r="M37" s="43">
        <f t="shared" si="13"/>
        <v>5</v>
      </c>
      <c r="N37" s="33">
        <f t="shared" si="14"/>
        <v>4</v>
      </c>
      <c r="O37" s="33">
        <f t="shared" si="15"/>
        <v>1</v>
      </c>
      <c r="P37" s="43">
        <f t="shared" si="16"/>
        <v>5</v>
      </c>
    </row>
    <row r="38" spans="1:16" ht="18" customHeight="1" x14ac:dyDescent="0.2">
      <c r="A38" s="39" t="s">
        <v>19</v>
      </c>
      <c r="B38" s="32">
        <v>1</v>
      </c>
      <c r="C38" s="33">
        <v>2.333333333333333</v>
      </c>
      <c r="D38" s="43">
        <f t="shared" si="10"/>
        <v>3.333333333333333</v>
      </c>
      <c r="E38" s="32">
        <v>1</v>
      </c>
      <c r="F38" s="33">
        <v>3</v>
      </c>
      <c r="G38" s="43">
        <f t="shared" si="11"/>
        <v>4</v>
      </c>
      <c r="H38" s="32">
        <v>1</v>
      </c>
      <c r="I38" s="33">
        <v>3</v>
      </c>
      <c r="J38" s="43">
        <f t="shared" si="12"/>
        <v>4</v>
      </c>
      <c r="K38" s="32">
        <v>1</v>
      </c>
      <c r="L38" s="33">
        <v>2.096774193548387</v>
      </c>
      <c r="M38" s="43">
        <f t="shared" si="13"/>
        <v>3.096774193548387</v>
      </c>
      <c r="N38" s="33">
        <f t="shared" si="14"/>
        <v>1</v>
      </c>
      <c r="O38" s="33">
        <f t="shared" si="15"/>
        <v>2.60752688172043</v>
      </c>
      <c r="P38" s="43">
        <f t="shared" si="16"/>
        <v>3.60752688172043</v>
      </c>
    </row>
    <row r="39" spans="1:16" ht="18" customHeight="1" x14ac:dyDescent="0.2">
      <c r="A39" s="39" t="s">
        <v>28</v>
      </c>
      <c r="B39" s="32">
        <v>3.8332999999999995</v>
      </c>
      <c r="C39" s="33">
        <v>1</v>
      </c>
      <c r="D39" s="43">
        <f t="shared" si="10"/>
        <v>4.8332999999999995</v>
      </c>
      <c r="E39" s="32">
        <v>3.8332999999999999</v>
      </c>
      <c r="F39" s="33">
        <v>1</v>
      </c>
      <c r="G39" s="43">
        <f t="shared" si="11"/>
        <v>4.8332999999999995</v>
      </c>
      <c r="H39" s="32">
        <v>3.8332999999999999</v>
      </c>
      <c r="I39" s="33">
        <v>1</v>
      </c>
      <c r="J39" s="43">
        <f t="shared" si="12"/>
        <v>4.8332999999999995</v>
      </c>
      <c r="K39" s="32">
        <v>3.8332999999999999</v>
      </c>
      <c r="L39" s="33">
        <v>1</v>
      </c>
      <c r="M39" s="43">
        <f t="shared" si="13"/>
        <v>4.8332999999999995</v>
      </c>
      <c r="N39" s="33">
        <f t="shared" si="14"/>
        <v>3.8332999999999995</v>
      </c>
      <c r="O39" s="33">
        <f t="shared" si="15"/>
        <v>1</v>
      </c>
      <c r="P39" s="43">
        <f t="shared" si="16"/>
        <v>4.8332999999999995</v>
      </c>
    </row>
    <row r="40" spans="1:16" ht="18" customHeight="1" x14ac:dyDescent="0.2">
      <c r="A40" s="39" t="s">
        <v>26</v>
      </c>
      <c r="B40" s="32"/>
      <c r="C40" s="33">
        <v>1</v>
      </c>
      <c r="D40" s="43">
        <f t="shared" si="10"/>
        <v>1</v>
      </c>
      <c r="E40" s="32"/>
      <c r="F40" s="33">
        <v>1</v>
      </c>
      <c r="G40" s="43">
        <f t="shared" si="11"/>
        <v>1</v>
      </c>
      <c r="H40" s="32"/>
      <c r="I40" s="33">
        <v>1</v>
      </c>
      <c r="J40" s="43">
        <f t="shared" si="12"/>
        <v>1</v>
      </c>
      <c r="K40" s="32"/>
      <c r="L40" s="33">
        <v>1</v>
      </c>
      <c r="M40" s="43">
        <f t="shared" si="13"/>
        <v>1</v>
      </c>
      <c r="N40" s="33">
        <f t="shared" si="14"/>
        <v>0</v>
      </c>
      <c r="O40" s="33">
        <f t="shared" si="15"/>
        <v>1</v>
      </c>
      <c r="P40" s="43">
        <f t="shared" si="16"/>
        <v>1</v>
      </c>
    </row>
    <row r="41" spans="1:16" ht="18" customHeight="1" x14ac:dyDescent="0.2">
      <c r="A41" s="39" t="s">
        <v>27</v>
      </c>
      <c r="B41" s="32">
        <v>5.6667000000000005</v>
      </c>
      <c r="C41" s="33">
        <v>2.6667000000000001</v>
      </c>
      <c r="D41" s="43">
        <f t="shared" si="10"/>
        <v>8.333400000000001</v>
      </c>
      <c r="E41" s="32">
        <v>5.6667000000000005</v>
      </c>
      <c r="F41" s="33">
        <v>2.6667000000000001</v>
      </c>
      <c r="G41" s="43">
        <f t="shared" si="11"/>
        <v>8.333400000000001</v>
      </c>
      <c r="H41" s="32">
        <v>5.7778</v>
      </c>
      <c r="I41" s="33">
        <v>2.4444666666666666</v>
      </c>
      <c r="J41" s="43">
        <f t="shared" si="12"/>
        <v>8.2222666666666662</v>
      </c>
      <c r="K41" s="32">
        <v>6</v>
      </c>
      <c r="L41" s="33">
        <v>2</v>
      </c>
      <c r="M41" s="43">
        <f t="shared" si="13"/>
        <v>8</v>
      </c>
      <c r="N41" s="33">
        <f t="shared" si="14"/>
        <v>5.7778</v>
      </c>
      <c r="O41" s="33">
        <f t="shared" si="15"/>
        <v>2.4444666666666666</v>
      </c>
      <c r="P41" s="43">
        <f t="shared" si="16"/>
        <v>8.2222666666666662</v>
      </c>
    </row>
    <row r="42" spans="1:16" ht="18" customHeight="1" x14ac:dyDescent="0.2">
      <c r="A42" s="39" t="s">
        <v>20</v>
      </c>
      <c r="B42" s="32">
        <v>4</v>
      </c>
      <c r="C42" s="33">
        <v>5</v>
      </c>
      <c r="D42" s="43">
        <f t="shared" si="10"/>
        <v>9</v>
      </c>
      <c r="E42" s="32">
        <v>4</v>
      </c>
      <c r="F42" s="33">
        <v>5</v>
      </c>
      <c r="G42" s="43">
        <f t="shared" si="11"/>
        <v>9</v>
      </c>
      <c r="H42" s="32">
        <v>4</v>
      </c>
      <c r="I42" s="33">
        <v>5</v>
      </c>
      <c r="J42" s="43">
        <f t="shared" si="12"/>
        <v>9</v>
      </c>
      <c r="K42" s="32">
        <v>4</v>
      </c>
      <c r="L42" s="33">
        <v>5</v>
      </c>
      <c r="M42" s="43">
        <f t="shared" si="13"/>
        <v>9</v>
      </c>
      <c r="N42" s="33">
        <f t="shared" si="14"/>
        <v>4</v>
      </c>
      <c r="O42" s="33">
        <f t="shared" si="15"/>
        <v>5</v>
      </c>
      <c r="P42" s="43">
        <f t="shared" si="16"/>
        <v>9</v>
      </c>
    </row>
    <row r="43" spans="1:16" ht="18" customHeight="1" x14ac:dyDescent="0.2">
      <c r="A43" s="39" t="s">
        <v>21</v>
      </c>
      <c r="B43" s="32">
        <v>2</v>
      </c>
      <c r="C43" s="33"/>
      <c r="D43" s="43">
        <f t="shared" si="10"/>
        <v>2</v>
      </c>
      <c r="E43" s="32">
        <v>2</v>
      </c>
      <c r="F43" s="33"/>
      <c r="G43" s="43">
        <f t="shared" si="11"/>
        <v>2</v>
      </c>
      <c r="H43" s="32">
        <v>2</v>
      </c>
      <c r="I43" s="33"/>
      <c r="J43" s="43">
        <f t="shared" si="12"/>
        <v>2</v>
      </c>
      <c r="K43" s="32">
        <v>2</v>
      </c>
      <c r="L43" s="33"/>
      <c r="M43" s="43">
        <f t="shared" si="13"/>
        <v>2</v>
      </c>
      <c r="N43" s="33">
        <f t="shared" si="14"/>
        <v>2</v>
      </c>
      <c r="O43" s="33">
        <f t="shared" si="15"/>
        <v>0</v>
      </c>
      <c r="P43" s="43">
        <f t="shared" si="16"/>
        <v>2</v>
      </c>
    </row>
    <row r="44" spans="1:16" ht="18" customHeight="1" x14ac:dyDescent="0.2">
      <c r="A44" s="39" t="s">
        <v>55</v>
      </c>
      <c r="B44" s="32"/>
      <c r="C44" s="33"/>
      <c r="D44" s="43">
        <f t="shared" si="10"/>
        <v>0</v>
      </c>
      <c r="E44" s="32"/>
      <c r="F44" s="33"/>
      <c r="G44" s="43">
        <f t="shared" si="11"/>
        <v>0</v>
      </c>
      <c r="H44" s="32"/>
      <c r="I44" s="33"/>
      <c r="J44" s="43">
        <f t="shared" si="12"/>
        <v>0</v>
      </c>
      <c r="K44" s="32"/>
      <c r="L44" s="33"/>
      <c r="M44" s="43">
        <f t="shared" si="13"/>
        <v>0</v>
      </c>
      <c r="N44" s="33">
        <f t="shared" si="14"/>
        <v>0</v>
      </c>
      <c r="O44" s="33">
        <f t="shared" si="15"/>
        <v>0</v>
      </c>
      <c r="P44" s="43">
        <f t="shared" si="16"/>
        <v>0</v>
      </c>
    </row>
    <row r="45" spans="1:16" ht="18" customHeight="1" x14ac:dyDescent="0.2">
      <c r="A45" s="5" t="s">
        <v>6</v>
      </c>
      <c r="B45" s="20">
        <f>SUM(B29:B44)</f>
        <v>76.753292473118279</v>
      </c>
      <c r="C45" s="20">
        <f t="shared" ref="C45:P45" si="17">SUM(C29:C44)</f>
        <v>51.258743010752688</v>
      </c>
      <c r="D45" s="20">
        <f t="shared" si="17"/>
        <v>128.01203548387093</v>
      </c>
      <c r="E45" s="20">
        <f t="shared" si="17"/>
        <v>77.01834623655914</v>
      </c>
      <c r="F45" s="20">
        <f t="shared" si="17"/>
        <v>52.0867</v>
      </c>
      <c r="G45" s="20">
        <f t="shared" si="17"/>
        <v>129.10504623655913</v>
      </c>
      <c r="H45" s="20">
        <f t="shared" si="17"/>
        <v>73.500044444444455</v>
      </c>
      <c r="I45" s="20">
        <f t="shared" si="17"/>
        <v>49.531133333333329</v>
      </c>
      <c r="J45" s="20">
        <f t="shared" si="17"/>
        <v>123.03117777777777</v>
      </c>
      <c r="K45" s="20">
        <f t="shared" si="17"/>
        <v>69.329907168458789</v>
      </c>
      <c r="L45" s="20">
        <f t="shared" si="17"/>
        <v>43.516774193548386</v>
      </c>
      <c r="M45" s="20">
        <f t="shared" si="17"/>
        <v>112.84668136200716</v>
      </c>
      <c r="N45" s="20">
        <f t="shared" si="17"/>
        <v>74.150397580645162</v>
      </c>
      <c r="O45" s="20">
        <f t="shared" si="17"/>
        <v>49.098337634408601</v>
      </c>
      <c r="P45" s="20">
        <f t="shared" si="17"/>
        <v>123.24873521505376</v>
      </c>
    </row>
    <row r="46" spans="1:16" ht="18" customHeight="1" x14ac:dyDescent="0.2">
      <c r="J46" s="12"/>
    </row>
  </sheetData>
  <mergeCells count="13">
    <mergeCell ref="H27:J27"/>
    <mergeCell ref="K27:M27"/>
    <mergeCell ref="N27:P27"/>
    <mergeCell ref="A1:P1"/>
    <mergeCell ref="A27:A28"/>
    <mergeCell ref="A3:A4"/>
    <mergeCell ref="B3:D3"/>
    <mergeCell ref="E3:G3"/>
    <mergeCell ref="H3:J3"/>
    <mergeCell ref="K3:M3"/>
    <mergeCell ref="N3:P3"/>
    <mergeCell ref="B27:D27"/>
    <mergeCell ref="E27:G27"/>
  </mergeCells>
  <phoneticPr fontId="2" type="noConversion"/>
  <printOptions horizontalCentered="1"/>
  <pageMargins left="0.59055118110236227" right="0.59055118110236227" top="0.39370078740157483" bottom="0.59055118110236227" header="0" footer="0"/>
  <pageSetup paperSize="9" scale="60" orientation="landscape" horizontalDpi="4294967294" verticalDpi="4294967294" r:id="rId1"/>
  <headerFooter alignWithMargins="0">
    <oddHeader>&amp;R&amp;"Arial,Negrita"&amp;16AÑO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workbookViewId="0">
      <selection sqref="A1:P1"/>
    </sheetView>
  </sheetViews>
  <sheetFormatPr baseColWidth="10" defaultColWidth="11.42578125" defaultRowHeight="18" customHeight="1" x14ac:dyDescent="0.2"/>
  <cols>
    <col min="1" max="1" width="71" style="1" customWidth="1"/>
    <col min="2" max="3" width="10.28515625" style="1" customWidth="1"/>
    <col min="4" max="4" width="10.28515625" style="2" customWidth="1"/>
    <col min="5" max="6" width="10.28515625" style="1" customWidth="1"/>
    <col min="7" max="7" width="10.28515625" style="2" customWidth="1"/>
    <col min="8" max="9" width="10.28515625" style="1" customWidth="1"/>
    <col min="10" max="10" width="10.28515625" style="2" customWidth="1"/>
    <col min="11" max="12" width="10.28515625" style="1" customWidth="1"/>
    <col min="13" max="13" width="10.28515625" style="2" customWidth="1"/>
    <col min="14" max="15" width="10.28515625" style="1" customWidth="1"/>
    <col min="16" max="16" width="10.28515625" style="2" customWidth="1"/>
    <col min="17" max="16384" width="11.42578125" style="1"/>
  </cols>
  <sheetData>
    <row r="1" spans="1:18" ht="18" customHeight="1" x14ac:dyDescent="0.2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8" ht="18" customHeight="1" x14ac:dyDescent="0.2">
      <c r="P2" s="4" t="s">
        <v>11</v>
      </c>
    </row>
    <row r="3" spans="1:18" s="6" customFormat="1" ht="27" customHeight="1" x14ac:dyDescent="0.2">
      <c r="A3" s="45" t="s">
        <v>10</v>
      </c>
      <c r="B3" s="45" t="s">
        <v>44</v>
      </c>
      <c r="C3" s="45"/>
      <c r="D3" s="45"/>
      <c r="E3" s="45" t="s">
        <v>31</v>
      </c>
      <c r="F3" s="45"/>
      <c r="G3" s="45"/>
      <c r="H3" s="45" t="s">
        <v>45</v>
      </c>
      <c r="I3" s="45"/>
      <c r="J3" s="45"/>
      <c r="K3" s="45" t="s">
        <v>32</v>
      </c>
      <c r="L3" s="45"/>
      <c r="M3" s="45"/>
      <c r="N3" s="45" t="s">
        <v>58</v>
      </c>
      <c r="O3" s="45"/>
      <c r="P3" s="45"/>
    </row>
    <row r="4" spans="1:18" s="16" customFormat="1" ht="29.25" customHeight="1" x14ac:dyDescent="0.2">
      <c r="A4" s="45"/>
      <c r="B4" s="7" t="s">
        <v>53</v>
      </c>
      <c r="C4" s="7" t="s">
        <v>54</v>
      </c>
      <c r="D4" s="7" t="s">
        <v>6</v>
      </c>
      <c r="E4" s="7" t="s">
        <v>53</v>
      </c>
      <c r="F4" s="7" t="s">
        <v>54</v>
      </c>
      <c r="G4" s="7" t="s">
        <v>6</v>
      </c>
      <c r="H4" s="7" t="s">
        <v>53</v>
      </c>
      <c r="I4" s="7" t="s">
        <v>54</v>
      </c>
      <c r="J4" s="7" t="s">
        <v>6</v>
      </c>
      <c r="K4" s="7" t="s">
        <v>53</v>
      </c>
      <c r="L4" s="7" t="s">
        <v>54</v>
      </c>
      <c r="M4" s="7" t="s">
        <v>6</v>
      </c>
      <c r="N4" s="7" t="s">
        <v>53</v>
      </c>
      <c r="O4" s="7" t="s">
        <v>54</v>
      </c>
      <c r="P4" s="7" t="s">
        <v>6</v>
      </c>
    </row>
    <row r="5" spans="1:18" s="6" customFormat="1" ht="18" customHeight="1" x14ac:dyDescent="0.2">
      <c r="A5" s="14" t="s">
        <v>33</v>
      </c>
      <c r="B5" s="32">
        <v>415.37</v>
      </c>
      <c r="C5" s="33">
        <v>414.78000000000003</v>
      </c>
      <c r="D5" s="40">
        <f>SUM(B5:C5)</f>
        <v>830.15000000000009</v>
      </c>
      <c r="E5" s="32">
        <v>417.14000000000004</v>
      </c>
      <c r="F5" s="33">
        <v>459.85</v>
      </c>
      <c r="G5" s="40">
        <f>SUM(E5:F5)</f>
        <v>876.99</v>
      </c>
      <c r="H5" s="32">
        <v>398.18999999999971</v>
      </c>
      <c r="I5" s="33">
        <v>450.55999999999995</v>
      </c>
      <c r="J5" s="40">
        <f>SUM(H5:I5)</f>
        <v>848.74999999999966</v>
      </c>
      <c r="K5" s="32">
        <v>488.87999999999994</v>
      </c>
      <c r="L5" s="33">
        <v>178.11</v>
      </c>
      <c r="M5" s="40">
        <f>SUM(K5:L5)</f>
        <v>666.99</v>
      </c>
      <c r="N5" s="32">
        <f>+B5+E5+H5+K5</f>
        <v>1719.5799999999997</v>
      </c>
      <c r="O5" s="33">
        <f>+C5+F5+I5+L5</f>
        <v>1503.3000000000002</v>
      </c>
      <c r="P5" s="40">
        <f>SUM(N5:O5)</f>
        <v>3222.88</v>
      </c>
      <c r="R5" s="8"/>
    </row>
    <row r="6" spans="1:18" s="6" customFormat="1" ht="18" customHeight="1" x14ac:dyDescent="0.2">
      <c r="A6" s="14" t="s">
        <v>1</v>
      </c>
      <c r="B6" s="32">
        <v>80</v>
      </c>
      <c r="C6" s="33">
        <v>2743</v>
      </c>
      <c r="D6" s="40">
        <f t="shared" ref="D6:D23" si="0">SUM(B6:C6)</f>
        <v>2823</v>
      </c>
      <c r="E6" s="32">
        <v>108.5</v>
      </c>
      <c r="F6" s="33">
        <v>2873.75</v>
      </c>
      <c r="G6" s="40">
        <f t="shared" ref="G6:G23" si="1">SUM(E6:F6)</f>
        <v>2982.25</v>
      </c>
      <c r="H6" s="32">
        <v>68.5</v>
      </c>
      <c r="I6" s="33">
        <v>2324</v>
      </c>
      <c r="J6" s="40">
        <f t="shared" ref="J6:J23" si="2">SUM(H6:I6)</f>
        <v>2392.5</v>
      </c>
      <c r="K6" s="32">
        <v>88</v>
      </c>
      <c r="L6" s="33">
        <v>2699</v>
      </c>
      <c r="M6" s="40">
        <f t="shared" ref="M6:M23" si="3">SUM(K6:L6)</f>
        <v>2787</v>
      </c>
      <c r="N6" s="32">
        <f t="shared" ref="N6:N23" si="4">+B6+E6+H6+K6</f>
        <v>345</v>
      </c>
      <c r="O6" s="33">
        <f t="shared" ref="O6:O23" si="5">+C6+F6+I6+L6</f>
        <v>10639.75</v>
      </c>
      <c r="P6" s="40">
        <f t="shared" ref="P6:P23" si="6">SUM(N6:O6)</f>
        <v>10984.75</v>
      </c>
      <c r="R6" s="8"/>
    </row>
    <row r="7" spans="1:18" s="6" customFormat="1" ht="18" customHeight="1" x14ac:dyDescent="0.2">
      <c r="A7" s="14" t="s">
        <v>0</v>
      </c>
      <c r="B7" s="32">
        <v>12.15</v>
      </c>
      <c r="C7" s="33"/>
      <c r="D7" s="40">
        <f t="shared" si="0"/>
        <v>12.15</v>
      </c>
      <c r="E7" s="32">
        <v>16.43</v>
      </c>
      <c r="F7" s="33"/>
      <c r="G7" s="40">
        <f t="shared" si="1"/>
        <v>16.43</v>
      </c>
      <c r="H7" s="32">
        <v>20.66</v>
      </c>
      <c r="I7" s="33"/>
      <c r="J7" s="40">
        <f t="shared" si="2"/>
        <v>20.66</v>
      </c>
      <c r="K7" s="32">
        <v>18.86</v>
      </c>
      <c r="L7" s="33"/>
      <c r="M7" s="40">
        <f t="shared" si="3"/>
        <v>18.86</v>
      </c>
      <c r="N7" s="32">
        <f t="shared" si="4"/>
        <v>68.099999999999994</v>
      </c>
      <c r="O7" s="33">
        <f t="shared" si="5"/>
        <v>0</v>
      </c>
      <c r="P7" s="40">
        <f t="shared" si="6"/>
        <v>68.099999999999994</v>
      </c>
      <c r="R7" s="8"/>
    </row>
    <row r="8" spans="1:18" s="6" customFormat="1" ht="18" customHeight="1" x14ac:dyDescent="0.2">
      <c r="A8" s="14" t="s">
        <v>34</v>
      </c>
      <c r="B8" s="32"/>
      <c r="C8" s="33"/>
      <c r="D8" s="40">
        <f t="shared" si="0"/>
        <v>0</v>
      </c>
      <c r="E8" s="32"/>
      <c r="F8" s="33"/>
      <c r="G8" s="40">
        <f t="shared" si="1"/>
        <v>0</v>
      </c>
      <c r="H8" s="32"/>
      <c r="I8" s="33"/>
      <c r="J8" s="40">
        <f t="shared" si="2"/>
        <v>0</v>
      </c>
      <c r="K8" s="32"/>
      <c r="L8" s="33"/>
      <c r="M8" s="40">
        <f t="shared" si="3"/>
        <v>0</v>
      </c>
      <c r="N8" s="32">
        <f t="shared" si="4"/>
        <v>0</v>
      </c>
      <c r="O8" s="33">
        <f t="shared" si="5"/>
        <v>0</v>
      </c>
      <c r="P8" s="40">
        <f t="shared" si="6"/>
        <v>0</v>
      </c>
      <c r="R8" s="8"/>
    </row>
    <row r="9" spans="1:18" s="6" customFormat="1" ht="18" customHeight="1" x14ac:dyDescent="0.2">
      <c r="A9" s="14" t="s">
        <v>29</v>
      </c>
      <c r="B9" s="32">
        <v>207.79000000000011</v>
      </c>
      <c r="C9" s="33">
        <v>55.080000000000005</v>
      </c>
      <c r="D9" s="40">
        <f t="shared" si="0"/>
        <v>262.87000000000012</v>
      </c>
      <c r="E9" s="32">
        <v>207.06000000000003</v>
      </c>
      <c r="F9" s="33">
        <v>43.880000000000017</v>
      </c>
      <c r="G9" s="40">
        <f t="shared" si="1"/>
        <v>250.94000000000005</v>
      </c>
      <c r="H9" s="32">
        <v>140.18</v>
      </c>
      <c r="I9" s="33">
        <v>43.850000000000009</v>
      </c>
      <c r="J9" s="40">
        <f t="shared" si="2"/>
        <v>184.03000000000003</v>
      </c>
      <c r="K9" s="32">
        <v>160.49</v>
      </c>
      <c r="L9" s="33">
        <v>30.840000000000003</v>
      </c>
      <c r="M9" s="40">
        <f t="shared" si="3"/>
        <v>191.33</v>
      </c>
      <c r="N9" s="32">
        <f t="shared" si="4"/>
        <v>715.52000000000021</v>
      </c>
      <c r="O9" s="33">
        <f t="shared" si="5"/>
        <v>173.65000000000003</v>
      </c>
      <c r="P9" s="40">
        <f t="shared" si="6"/>
        <v>889.1700000000003</v>
      </c>
      <c r="R9" s="8"/>
    </row>
    <row r="10" spans="1:18" s="6" customFormat="1" ht="18" customHeight="1" x14ac:dyDescent="0.2">
      <c r="A10" s="14" t="s">
        <v>2</v>
      </c>
      <c r="B10" s="32"/>
      <c r="C10" s="33"/>
      <c r="D10" s="40">
        <f t="shared" si="0"/>
        <v>0</v>
      </c>
      <c r="E10" s="32"/>
      <c r="F10" s="33"/>
      <c r="G10" s="40">
        <f t="shared" si="1"/>
        <v>0</v>
      </c>
      <c r="H10" s="32"/>
      <c r="I10" s="33"/>
      <c r="J10" s="40">
        <f t="shared" si="2"/>
        <v>0</v>
      </c>
      <c r="K10" s="32"/>
      <c r="L10" s="33"/>
      <c r="M10" s="40">
        <f t="shared" si="3"/>
        <v>0</v>
      </c>
      <c r="N10" s="32">
        <f t="shared" si="4"/>
        <v>0</v>
      </c>
      <c r="O10" s="33">
        <f t="shared" si="5"/>
        <v>0</v>
      </c>
      <c r="P10" s="40">
        <f t="shared" si="6"/>
        <v>0</v>
      </c>
      <c r="R10" s="8"/>
    </row>
    <row r="11" spans="1:18" s="6" customFormat="1" ht="18" customHeight="1" x14ac:dyDescent="0.2">
      <c r="A11" s="14" t="s">
        <v>30</v>
      </c>
      <c r="B11" s="32"/>
      <c r="C11" s="33"/>
      <c r="D11" s="40">
        <f t="shared" si="0"/>
        <v>0</v>
      </c>
      <c r="E11" s="32"/>
      <c r="F11" s="33"/>
      <c r="G11" s="40">
        <f t="shared" si="1"/>
        <v>0</v>
      </c>
      <c r="H11" s="32"/>
      <c r="I11" s="33"/>
      <c r="J11" s="40">
        <f t="shared" si="2"/>
        <v>0</v>
      </c>
      <c r="K11" s="32"/>
      <c r="L11" s="33"/>
      <c r="M11" s="40">
        <f t="shared" si="3"/>
        <v>0</v>
      </c>
      <c r="N11" s="32">
        <f t="shared" si="4"/>
        <v>0</v>
      </c>
      <c r="O11" s="33">
        <f t="shared" si="5"/>
        <v>0</v>
      </c>
      <c r="P11" s="40">
        <f t="shared" si="6"/>
        <v>0</v>
      </c>
      <c r="R11" s="8"/>
    </row>
    <row r="12" spans="1:18" s="6" customFormat="1" ht="18" customHeight="1" x14ac:dyDescent="0.2">
      <c r="A12" s="14" t="s">
        <v>3</v>
      </c>
      <c r="B12" s="32">
        <v>324.18</v>
      </c>
      <c r="C12" s="33">
        <v>146.91</v>
      </c>
      <c r="D12" s="40">
        <f t="shared" si="0"/>
        <v>471.09000000000003</v>
      </c>
      <c r="E12" s="32">
        <v>385.51</v>
      </c>
      <c r="F12" s="33">
        <v>133.32</v>
      </c>
      <c r="G12" s="40">
        <f t="shared" si="1"/>
        <v>518.82999999999993</v>
      </c>
      <c r="H12" s="32">
        <v>180.22000000000003</v>
      </c>
      <c r="I12" s="33">
        <v>89.32</v>
      </c>
      <c r="J12" s="40">
        <f t="shared" si="2"/>
        <v>269.54000000000002</v>
      </c>
      <c r="K12" s="32">
        <v>265.69000000000011</v>
      </c>
      <c r="L12" s="33">
        <v>124.71999999999998</v>
      </c>
      <c r="M12" s="40">
        <f t="shared" si="3"/>
        <v>390.41000000000008</v>
      </c>
      <c r="N12" s="32">
        <f t="shared" si="4"/>
        <v>1155.6000000000001</v>
      </c>
      <c r="O12" s="33">
        <f t="shared" si="5"/>
        <v>494.27</v>
      </c>
      <c r="P12" s="40">
        <f t="shared" si="6"/>
        <v>1649.8700000000001</v>
      </c>
      <c r="R12" s="8"/>
    </row>
    <row r="13" spans="1:18" s="6" customFormat="1" ht="18" customHeight="1" x14ac:dyDescent="0.2">
      <c r="A13" s="14" t="s">
        <v>4</v>
      </c>
      <c r="B13" s="32">
        <v>2099.339999999997</v>
      </c>
      <c r="C13" s="33">
        <v>1349.0500000000009</v>
      </c>
      <c r="D13" s="40">
        <f t="shared" si="0"/>
        <v>3448.3899999999976</v>
      </c>
      <c r="E13" s="32">
        <v>1999.2699999999988</v>
      </c>
      <c r="F13" s="33">
        <v>1410.6900000000005</v>
      </c>
      <c r="G13" s="40">
        <f t="shared" si="1"/>
        <v>3409.9599999999991</v>
      </c>
      <c r="H13" s="32">
        <v>1916.2899999999991</v>
      </c>
      <c r="I13" s="33">
        <v>1305.9900000000007</v>
      </c>
      <c r="J13" s="40">
        <f t="shared" si="2"/>
        <v>3222.2799999999997</v>
      </c>
      <c r="K13" s="32">
        <v>2095.8599999999979</v>
      </c>
      <c r="L13" s="33">
        <v>1597.1700000000003</v>
      </c>
      <c r="M13" s="40">
        <f t="shared" si="3"/>
        <v>3693.0299999999979</v>
      </c>
      <c r="N13" s="32">
        <f t="shared" si="4"/>
        <v>8110.7599999999929</v>
      </c>
      <c r="O13" s="33">
        <f t="shared" si="5"/>
        <v>5662.9000000000024</v>
      </c>
      <c r="P13" s="40">
        <f t="shared" si="6"/>
        <v>13773.659999999996</v>
      </c>
      <c r="R13" s="8"/>
    </row>
    <row r="14" spans="1:18" s="6" customFormat="1" ht="18" customHeight="1" x14ac:dyDescent="0.2">
      <c r="A14" s="14" t="s">
        <v>5</v>
      </c>
      <c r="B14" s="32">
        <v>53.32</v>
      </c>
      <c r="C14" s="33">
        <v>206.50000000000006</v>
      </c>
      <c r="D14" s="40">
        <f t="shared" si="0"/>
        <v>259.82000000000005</v>
      </c>
      <c r="E14" s="32">
        <v>57.11</v>
      </c>
      <c r="F14" s="33">
        <v>168.42</v>
      </c>
      <c r="G14" s="40">
        <f t="shared" si="1"/>
        <v>225.52999999999997</v>
      </c>
      <c r="H14" s="32">
        <v>56.86999999999999</v>
      </c>
      <c r="I14" s="33">
        <v>100.96999999999998</v>
      </c>
      <c r="J14" s="40">
        <f t="shared" si="2"/>
        <v>157.83999999999997</v>
      </c>
      <c r="K14" s="32">
        <v>58.120000000000005</v>
      </c>
      <c r="L14" s="33">
        <v>175.42000000000002</v>
      </c>
      <c r="M14" s="40">
        <f t="shared" si="3"/>
        <v>233.54000000000002</v>
      </c>
      <c r="N14" s="32">
        <f t="shared" si="4"/>
        <v>225.42000000000002</v>
      </c>
      <c r="O14" s="33">
        <f t="shared" si="5"/>
        <v>651.31000000000006</v>
      </c>
      <c r="P14" s="40">
        <f t="shared" si="6"/>
        <v>876.73</v>
      </c>
      <c r="R14" s="8"/>
    </row>
    <row r="15" spans="1:18" s="6" customFormat="1" ht="18" customHeight="1" x14ac:dyDescent="0.2">
      <c r="A15" s="14" t="s">
        <v>35</v>
      </c>
      <c r="B15" s="32">
        <v>57.21</v>
      </c>
      <c r="C15" s="33">
        <v>30</v>
      </c>
      <c r="D15" s="40">
        <f t="shared" si="0"/>
        <v>87.210000000000008</v>
      </c>
      <c r="E15" s="32">
        <v>57.140000000000008</v>
      </c>
      <c r="F15" s="33">
        <v>30</v>
      </c>
      <c r="G15" s="40">
        <f t="shared" si="1"/>
        <v>87.140000000000015</v>
      </c>
      <c r="H15" s="32">
        <v>58.959999999999987</v>
      </c>
      <c r="I15" s="33">
        <v>30</v>
      </c>
      <c r="J15" s="40">
        <f t="shared" si="2"/>
        <v>88.95999999999998</v>
      </c>
      <c r="K15" s="32">
        <v>55.239999999999995</v>
      </c>
      <c r="L15" s="33">
        <v>29.990000000000002</v>
      </c>
      <c r="M15" s="40">
        <f t="shared" si="3"/>
        <v>85.22999999999999</v>
      </c>
      <c r="N15" s="32">
        <f t="shared" si="4"/>
        <v>228.55</v>
      </c>
      <c r="O15" s="33">
        <f t="shared" si="5"/>
        <v>119.99000000000001</v>
      </c>
      <c r="P15" s="40">
        <f t="shared" si="6"/>
        <v>348.54</v>
      </c>
      <c r="R15" s="8"/>
    </row>
    <row r="16" spans="1:18" s="6" customFormat="1" ht="18" customHeight="1" x14ac:dyDescent="0.2">
      <c r="A16" s="14" t="s">
        <v>36</v>
      </c>
      <c r="B16" s="32">
        <v>81.589999999999989</v>
      </c>
      <c r="C16" s="33"/>
      <c r="D16" s="40">
        <f t="shared" si="0"/>
        <v>81.589999999999989</v>
      </c>
      <c r="E16" s="32">
        <v>78.87</v>
      </c>
      <c r="F16" s="33">
        <v>2.88</v>
      </c>
      <c r="G16" s="40">
        <f t="shared" si="1"/>
        <v>81.75</v>
      </c>
      <c r="H16" s="32">
        <v>23.53</v>
      </c>
      <c r="I16" s="33"/>
      <c r="J16" s="40">
        <f t="shared" si="2"/>
        <v>23.53</v>
      </c>
      <c r="K16" s="32">
        <v>50.290000000000006</v>
      </c>
      <c r="L16" s="33">
        <v>10.33</v>
      </c>
      <c r="M16" s="40">
        <f t="shared" si="3"/>
        <v>60.620000000000005</v>
      </c>
      <c r="N16" s="32">
        <f t="shared" si="4"/>
        <v>234.27999999999997</v>
      </c>
      <c r="O16" s="33">
        <f t="shared" si="5"/>
        <v>13.21</v>
      </c>
      <c r="P16" s="40">
        <f t="shared" si="6"/>
        <v>247.48999999999998</v>
      </c>
      <c r="R16" s="8"/>
    </row>
    <row r="17" spans="1:18" s="6" customFormat="1" ht="18" customHeight="1" x14ac:dyDescent="0.2">
      <c r="A17" s="14" t="s">
        <v>37</v>
      </c>
      <c r="B17" s="32">
        <v>1146.6699999999996</v>
      </c>
      <c r="C17" s="33">
        <v>243</v>
      </c>
      <c r="D17" s="40">
        <f t="shared" si="0"/>
        <v>1389.6699999999996</v>
      </c>
      <c r="E17" s="32">
        <v>1146.3500000000001</v>
      </c>
      <c r="F17" s="33">
        <v>353</v>
      </c>
      <c r="G17" s="40">
        <f t="shared" si="1"/>
        <v>1499.3500000000001</v>
      </c>
      <c r="H17" s="32">
        <v>989.03</v>
      </c>
      <c r="I17" s="33">
        <v>196</v>
      </c>
      <c r="J17" s="40">
        <f t="shared" si="2"/>
        <v>1185.03</v>
      </c>
      <c r="K17" s="32">
        <v>1034.23</v>
      </c>
      <c r="L17" s="33">
        <v>170.25</v>
      </c>
      <c r="M17" s="40">
        <f t="shared" si="3"/>
        <v>1204.48</v>
      </c>
      <c r="N17" s="32">
        <f t="shared" si="4"/>
        <v>4316.2799999999988</v>
      </c>
      <c r="O17" s="33">
        <f t="shared" si="5"/>
        <v>962.25</v>
      </c>
      <c r="P17" s="40">
        <f t="shared" si="6"/>
        <v>5278.5299999999988</v>
      </c>
      <c r="R17" s="8"/>
    </row>
    <row r="18" spans="1:18" s="6" customFormat="1" ht="18" customHeight="1" x14ac:dyDescent="0.2">
      <c r="A18" s="14" t="s">
        <v>38</v>
      </c>
      <c r="B18" s="32">
        <v>87.86999999999999</v>
      </c>
      <c r="C18" s="33">
        <v>46.83</v>
      </c>
      <c r="D18" s="40">
        <f t="shared" si="0"/>
        <v>134.69999999999999</v>
      </c>
      <c r="E18" s="32">
        <v>141.06</v>
      </c>
      <c r="F18" s="33">
        <v>37.25</v>
      </c>
      <c r="G18" s="40">
        <f t="shared" si="1"/>
        <v>178.31</v>
      </c>
      <c r="H18" s="32">
        <v>118.07999999999998</v>
      </c>
      <c r="I18" s="33">
        <v>17.449999999999996</v>
      </c>
      <c r="J18" s="40">
        <f t="shared" si="2"/>
        <v>135.52999999999997</v>
      </c>
      <c r="K18" s="32">
        <v>133.87</v>
      </c>
      <c r="L18" s="33">
        <v>33.840000000000003</v>
      </c>
      <c r="M18" s="40">
        <f t="shared" si="3"/>
        <v>167.71</v>
      </c>
      <c r="N18" s="32">
        <f t="shared" si="4"/>
        <v>480.88</v>
      </c>
      <c r="O18" s="33">
        <f t="shared" si="5"/>
        <v>135.37</v>
      </c>
      <c r="P18" s="40">
        <f t="shared" si="6"/>
        <v>616.25</v>
      </c>
      <c r="R18" s="8"/>
    </row>
    <row r="19" spans="1:18" s="6" customFormat="1" ht="18" customHeight="1" x14ac:dyDescent="0.2">
      <c r="A19" s="14" t="s">
        <v>39</v>
      </c>
      <c r="B19" s="32"/>
      <c r="C19" s="33"/>
      <c r="D19" s="40">
        <f t="shared" si="0"/>
        <v>0</v>
      </c>
      <c r="E19" s="32"/>
      <c r="F19" s="33"/>
      <c r="G19" s="40">
        <f t="shared" si="1"/>
        <v>0</v>
      </c>
      <c r="H19" s="32"/>
      <c r="I19" s="33"/>
      <c r="J19" s="40">
        <f t="shared" si="2"/>
        <v>0</v>
      </c>
      <c r="K19" s="32"/>
      <c r="L19" s="33"/>
      <c r="M19" s="40">
        <f t="shared" si="3"/>
        <v>0</v>
      </c>
      <c r="N19" s="32">
        <f t="shared" si="4"/>
        <v>0</v>
      </c>
      <c r="O19" s="33">
        <f t="shared" si="5"/>
        <v>0</v>
      </c>
      <c r="P19" s="40">
        <f t="shared" si="6"/>
        <v>0</v>
      </c>
    </row>
    <row r="20" spans="1:18" s="6" customFormat="1" ht="18" customHeight="1" x14ac:dyDescent="0.2">
      <c r="A20" s="14" t="s">
        <v>8</v>
      </c>
      <c r="B20" s="32">
        <v>58.259999999999991</v>
      </c>
      <c r="C20" s="33">
        <v>202.35</v>
      </c>
      <c r="D20" s="40">
        <f t="shared" si="0"/>
        <v>260.61</v>
      </c>
      <c r="E20" s="32">
        <v>47.849999999999994</v>
      </c>
      <c r="F20" s="33">
        <v>160.79</v>
      </c>
      <c r="G20" s="40">
        <f t="shared" si="1"/>
        <v>208.64</v>
      </c>
      <c r="H20" s="32">
        <v>17.12</v>
      </c>
      <c r="I20" s="33">
        <v>187.20999999999998</v>
      </c>
      <c r="J20" s="40">
        <f t="shared" si="2"/>
        <v>204.32999999999998</v>
      </c>
      <c r="K20" s="32">
        <v>33.140000000000008</v>
      </c>
      <c r="L20" s="33">
        <v>169.25</v>
      </c>
      <c r="M20" s="40">
        <f t="shared" si="3"/>
        <v>202.39000000000001</v>
      </c>
      <c r="N20" s="32">
        <f t="shared" si="4"/>
        <v>156.37</v>
      </c>
      <c r="O20" s="33">
        <f t="shared" si="5"/>
        <v>719.59999999999991</v>
      </c>
      <c r="P20" s="40">
        <f t="shared" si="6"/>
        <v>875.96999999999991</v>
      </c>
      <c r="R20" s="8"/>
    </row>
    <row r="21" spans="1:18" s="6" customFormat="1" ht="18" customHeight="1" x14ac:dyDescent="0.2">
      <c r="A21" s="14" t="s">
        <v>40</v>
      </c>
      <c r="B21" s="32">
        <v>9.2200000000000006</v>
      </c>
      <c r="C21" s="33"/>
      <c r="D21" s="40">
        <f t="shared" si="0"/>
        <v>9.2200000000000006</v>
      </c>
      <c r="E21" s="32"/>
      <c r="F21" s="33"/>
      <c r="G21" s="40">
        <f t="shared" si="1"/>
        <v>0</v>
      </c>
      <c r="H21" s="32"/>
      <c r="I21" s="33"/>
      <c r="J21" s="40">
        <f t="shared" si="2"/>
        <v>0</v>
      </c>
      <c r="K21" s="32"/>
      <c r="L21" s="33"/>
      <c r="M21" s="40">
        <f t="shared" si="3"/>
        <v>0</v>
      </c>
      <c r="N21" s="32">
        <f t="shared" si="4"/>
        <v>9.2200000000000006</v>
      </c>
      <c r="O21" s="33">
        <f t="shared" si="5"/>
        <v>0</v>
      </c>
      <c r="P21" s="40">
        <f t="shared" si="6"/>
        <v>9.2200000000000006</v>
      </c>
      <c r="R21" s="8"/>
    </row>
    <row r="22" spans="1:18" s="6" customFormat="1" ht="18" customHeight="1" x14ac:dyDescent="0.2">
      <c r="A22" s="14" t="s">
        <v>41</v>
      </c>
      <c r="B22" s="32"/>
      <c r="C22" s="33">
        <v>29.43</v>
      </c>
      <c r="D22" s="40">
        <f t="shared" si="0"/>
        <v>29.43</v>
      </c>
      <c r="E22" s="32"/>
      <c r="F22" s="33">
        <v>46.64</v>
      </c>
      <c r="G22" s="40">
        <f t="shared" si="1"/>
        <v>46.64</v>
      </c>
      <c r="H22" s="32"/>
      <c r="I22" s="33">
        <v>9.629999999999999</v>
      </c>
      <c r="J22" s="40">
        <f t="shared" si="2"/>
        <v>9.629999999999999</v>
      </c>
      <c r="K22" s="32">
        <v>29.48</v>
      </c>
      <c r="L22" s="33">
        <v>25.259999999999998</v>
      </c>
      <c r="M22" s="40">
        <f t="shared" si="3"/>
        <v>54.739999999999995</v>
      </c>
      <c r="N22" s="32">
        <f t="shared" si="4"/>
        <v>29.48</v>
      </c>
      <c r="O22" s="33">
        <f t="shared" si="5"/>
        <v>110.95999999999998</v>
      </c>
      <c r="P22" s="40">
        <f t="shared" si="6"/>
        <v>140.43999999999997</v>
      </c>
      <c r="R22" s="8"/>
    </row>
    <row r="23" spans="1:18" s="6" customFormat="1" ht="18" customHeight="1" x14ac:dyDescent="0.2">
      <c r="A23" s="14" t="s">
        <v>42</v>
      </c>
      <c r="B23" s="32"/>
      <c r="C23" s="33"/>
      <c r="D23" s="40">
        <f t="shared" si="0"/>
        <v>0</v>
      </c>
      <c r="E23" s="32"/>
      <c r="F23" s="33"/>
      <c r="G23" s="40">
        <f t="shared" si="1"/>
        <v>0</v>
      </c>
      <c r="H23" s="32"/>
      <c r="I23" s="33"/>
      <c r="J23" s="40">
        <f t="shared" si="2"/>
        <v>0</v>
      </c>
      <c r="K23" s="32"/>
      <c r="L23" s="33"/>
      <c r="M23" s="40">
        <f t="shared" si="3"/>
        <v>0</v>
      </c>
      <c r="N23" s="32">
        <f t="shared" si="4"/>
        <v>0</v>
      </c>
      <c r="O23" s="33">
        <f t="shared" si="5"/>
        <v>0</v>
      </c>
      <c r="P23" s="40">
        <f t="shared" si="6"/>
        <v>0</v>
      </c>
    </row>
    <row r="24" spans="1:18" s="6" customFormat="1" ht="18" customHeight="1" x14ac:dyDescent="0.2">
      <c r="A24" s="9" t="s">
        <v>6</v>
      </c>
      <c r="B24" s="20">
        <f t="shared" ref="B24:P24" si="7">SUM(B5:B23)</f>
        <v>4632.9699999999975</v>
      </c>
      <c r="C24" s="20">
        <f t="shared" si="7"/>
        <v>5466.9300000000012</v>
      </c>
      <c r="D24" s="20">
        <f t="shared" si="7"/>
        <v>10099.899999999998</v>
      </c>
      <c r="E24" s="20">
        <f t="shared" si="7"/>
        <v>4662.29</v>
      </c>
      <c r="F24" s="20">
        <f t="shared" si="7"/>
        <v>5720.4700000000012</v>
      </c>
      <c r="G24" s="20">
        <f t="shared" si="7"/>
        <v>10382.759999999997</v>
      </c>
      <c r="H24" s="20">
        <f t="shared" si="7"/>
        <v>3987.6299999999992</v>
      </c>
      <c r="I24" s="20">
        <f t="shared" si="7"/>
        <v>4754.9800000000014</v>
      </c>
      <c r="J24" s="20">
        <f t="shared" si="7"/>
        <v>8742.6099999999988</v>
      </c>
      <c r="K24" s="20">
        <f t="shared" si="7"/>
        <v>4512.1499999999978</v>
      </c>
      <c r="L24" s="20">
        <f t="shared" si="7"/>
        <v>5244.18</v>
      </c>
      <c r="M24" s="20">
        <f t="shared" si="7"/>
        <v>9756.3299999999963</v>
      </c>
      <c r="N24" s="20">
        <f t="shared" si="7"/>
        <v>17795.039999999994</v>
      </c>
      <c r="O24" s="20">
        <f t="shared" si="7"/>
        <v>21186.560000000001</v>
      </c>
      <c r="P24" s="20">
        <f t="shared" si="7"/>
        <v>38981.600000000006</v>
      </c>
    </row>
    <row r="25" spans="1:18" s="10" customFormat="1" ht="18" customHeight="1" x14ac:dyDescent="0.2">
      <c r="D25" s="11"/>
      <c r="G25" s="11"/>
      <c r="J25" s="11"/>
      <c r="M25" s="11"/>
      <c r="P25" s="11"/>
      <c r="R25" s="6"/>
    </row>
    <row r="26" spans="1:18" s="6" customFormat="1" ht="18" customHeight="1" x14ac:dyDescent="0.2">
      <c r="D26" s="12"/>
      <c r="G26" s="12"/>
      <c r="J26" s="12"/>
      <c r="M26" s="12"/>
      <c r="P26" s="3" t="s">
        <v>11</v>
      </c>
    </row>
    <row r="27" spans="1:18" s="6" customFormat="1" ht="27" customHeight="1" x14ac:dyDescent="0.2">
      <c r="A27" s="45" t="s">
        <v>22</v>
      </c>
      <c r="B27" s="45" t="s">
        <v>44</v>
      </c>
      <c r="C27" s="45"/>
      <c r="D27" s="45"/>
      <c r="E27" s="45" t="s">
        <v>31</v>
      </c>
      <c r="F27" s="45"/>
      <c r="G27" s="45"/>
      <c r="H27" s="45" t="s">
        <v>45</v>
      </c>
      <c r="I27" s="45"/>
      <c r="J27" s="45"/>
      <c r="K27" s="45" t="s">
        <v>32</v>
      </c>
      <c r="L27" s="45"/>
      <c r="M27" s="45"/>
      <c r="N27" s="45" t="s">
        <v>58</v>
      </c>
      <c r="O27" s="45"/>
      <c r="P27" s="45"/>
    </row>
    <row r="28" spans="1:18" s="16" customFormat="1" ht="29.25" customHeight="1" x14ac:dyDescent="0.2">
      <c r="A28" s="45"/>
      <c r="B28" s="7" t="s">
        <v>53</v>
      </c>
      <c r="C28" s="7" t="s">
        <v>54</v>
      </c>
      <c r="D28" s="7" t="s">
        <v>6</v>
      </c>
      <c r="E28" s="7" t="s">
        <v>53</v>
      </c>
      <c r="F28" s="7" t="s">
        <v>54</v>
      </c>
      <c r="G28" s="7" t="s">
        <v>6</v>
      </c>
      <c r="H28" s="7" t="s">
        <v>53</v>
      </c>
      <c r="I28" s="7" t="s">
        <v>54</v>
      </c>
      <c r="J28" s="7" t="s">
        <v>6</v>
      </c>
      <c r="K28" s="7" t="s">
        <v>53</v>
      </c>
      <c r="L28" s="7" t="s">
        <v>54</v>
      </c>
      <c r="M28" s="7" t="s">
        <v>6</v>
      </c>
      <c r="N28" s="7" t="s">
        <v>53</v>
      </c>
      <c r="O28" s="7" t="s">
        <v>54</v>
      </c>
      <c r="P28" s="7" t="s">
        <v>6</v>
      </c>
    </row>
    <row r="29" spans="1:18" s="6" customFormat="1" ht="18" customHeight="1" x14ac:dyDescent="0.2">
      <c r="A29" s="41" t="s">
        <v>12</v>
      </c>
      <c r="B29" s="32">
        <v>366.7000000000001</v>
      </c>
      <c r="C29" s="33">
        <v>127.82</v>
      </c>
      <c r="D29" s="40">
        <f>SUM(B29:C29)</f>
        <v>494.5200000000001</v>
      </c>
      <c r="E29" s="32">
        <v>387.99</v>
      </c>
      <c r="F29" s="33">
        <v>117.10000000000001</v>
      </c>
      <c r="G29" s="40">
        <f t="shared" ref="G29:G41" si="8">SUM(E29:F29)</f>
        <v>505.09000000000003</v>
      </c>
      <c r="H29" s="32">
        <v>376.21000000000009</v>
      </c>
      <c r="I29" s="33">
        <v>100.89999999999999</v>
      </c>
      <c r="J29" s="40">
        <f t="shared" ref="J29:J41" si="9">SUM(H29:I29)</f>
        <v>477.11000000000007</v>
      </c>
      <c r="K29" s="32">
        <v>395.69999999999993</v>
      </c>
      <c r="L29" s="33">
        <v>117.89</v>
      </c>
      <c r="M29" s="40">
        <f t="shared" ref="M29:M41" si="10">SUM(K29:L29)</f>
        <v>513.58999999999992</v>
      </c>
      <c r="N29" s="32">
        <f>+B29+E29+H29+K29</f>
        <v>1526.6</v>
      </c>
      <c r="O29" s="33">
        <f>+C29+F29+I29+L29</f>
        <v>463.71</v>
      </c>
      <c r="P29" s="40">
        <f>SUM(N29:O29)</f>
        <v>1990.31</v>
      </c>
      <c r="Q29" s="13"/>
    </row>
    <row r="30" spans="1:18" s="6" customFormat="1" ht="18" customHeight="1" x14ac:dyDescent="0.2">
      <c r="A30" s="41" t="s">
        <v>13</v>
      </c>
      <c r="B30" s="32"/>
      <c r="C30" s="33">
        <v>641</v>
      </c>
      <c r="D30" s="40">
        <f t="shared" ref="D30:D41" si="11">SUM(B30:C30)</f>
        <v>641</v>
      </c>
      <c r="E30" s="32"/>
      <c r="F30" s="33">
        <v>717.5</v>
      </c>
      <c r="G30" s="40">
        <f t="shared" si="8"/>
        <v>717.5</v>
      </c>
      <c r="H30" s="32"/>
      <c r="I30" s="33">
        <v>456</v>
      </c>
      <c r="J30" s="40">
        <f t="shared" si="9"/>
        <v>456</v>
      </c>
      <c r="K30" s="32"/>
      <c r="L30" s="33">
        <v>616</v>
      </c>
      <c r="M30" s="40">
        <f t="shared" si="10"/>
        <v>616</v>
      </c>
      <c r="N30" s="32">
        <f t="shared" ref="N30:N41" si="12">+B30+E30+H30+K30</f>
        <v>0</v>
      </c>
      <c r="O30" s="33">
        <f t="shared" ref="O30:O41" si="13">+C30+F30+I30+L30</f>
        <v>2430.5</v>
      </c>
      <c r="P30" s="40">
        <f t="shared" ref="P30:P38" si="14">SUM(N30:O30)</f>
        <v>2430.5</v>
      </c>
      <c r="Q30" s="13"/>
      <c r="R30" s="10"/>
    </row>
    <row r="31" spans="1:18" s="6" customFormat="1" ht="18" customHeight="1" x14ac:dyDescent="0.2">
      <c r="A31" s="41" t="s">
        <v>14</v>
      </c>
      <c r="B31" s="32">
        <v>196.17000000000007</v>
      </c>
      <c r="C31" s="33">
        <v>934.3900000000001</v>
      </c>
      <c r="D31" s="40">
        <f t="shared" si="11"/>
        <v>1130.5600000000002</v>
      </c>
      <c r="E31" s="32">
        <v>427.31</v>
      </c>
      <c r="F31" s="33">
        <v>1030.1100000000001</v>
      </c>
      <c r="G31" s="40">
        <f t="shared" si="8"/>
        <v>1457.42</v>
      </c>
      <c r="H31" s="32">
        <v>293.10999999999996</v>
      </c>
      <c r="I31" s="33">
        <v>906.75</v>
      </c>
      <c r="J31" s="40">
        <f t="shared" si="9"/>
        <v>1199.8599999999999</v>
      </c>
      <c r="K31" s="32">
        <v>340.12</v>
      </c>
      <c r="L31" s="33">
        <v>747.99</v>
      </c>
      <c r="M31" s="40">
        <f t="shared" si="10"/>
        <v>1088.1100000000001</v>
      </c>
      <c r="N31" s="32">
        <f t="shared" si="12"/>
        <v>1256.71</v>
      </c>
      <c r="O31" s="33">
        <f t="shared" si="13"/>
        <v>3619.24</v>
      </c>
      <c r="P31" s="40">
        <f t="shared" si="14"/>
        <v>4875.95</v>
      </c>
      <c r="Q31" s="13"/>
    </row>
    <row r="32" spans="1:18" s="6" customFormat="1" ht="18" customHeight="1" x14ac:dyDescent="0.2">
      <c r="A32" s="41" t="s">
        <v>15</v>
      </c>
      <c r="B32" s="32"/>
      <c r="C32" s="33">
        <v>448</v>
      </c>
      <c r="D32" s="40">
        <f t="shared" si="11"/>
        <v>448</v>
      </c>
      <c r="E32" s="32"/>
      <c r="F32" s="33">
        <v>440</v>
      </c>
      <c r="G32" s="40">
        <f t="shared" si="8"/>
        <v>440</v>
      </c>
      <c r="H32" s="32"/>
      <c r="I32" s="33">
        <v>416</v>
      </c>
      <c r="J32" s="40">
        <f t="shared" si="9"/>
        <v>416</v>
      </c>
      <c r="K32" s="32"/>
      <c r="L32" s="33">
        <v>520</v>
      </c>
      <c r="M32" s="40">
        <f t="shared" si="10"/>
        <v>520</v>
      </c>
      <c r="N32" s="32">
        <f t="shared" si="12"/>
        <v>0</v>
      </c>
      <c r="O32" s="33">
        <f t="shared" si="13"/>
        <v>1824</v>
      </c>
      <c r="P32" s="40">
        <f t="shared" si="14"/>
        <v>1824</v>
      </c>
      <c r="Q32" s="13"/>
    </row>
    <row r="33" spans="1:17" s="6" customFormat="1" ht="18" customHeight="1" x14ac:dyDescent="0.2">
      <c r="A33" s="41" t="s">
        <v>16</v>
      </c>
      <c r="B33" s="32">
        <v>909.88000000000011</v>
      </c>
      <c r="C33" s="33">
        <v>1066.1600000000003</v>
      </c>
      <c r="D33" s="40">
        <f t="shared" si="11"/>
        <v>1976.0400000000004</v>
      </c>
      <c r="E33" s="32">
        <v>813.23000000000013</v>
      </c>
      <c r="F33" s="33">
        <v>1053.3000000000002</v>
      </c>
      <c r="G33" s="40">
        <f t="shared" si="8"/>
        <v>1866.5300000000002</v>
      </c>
      <c r="H33" s="32">
        <v>627.51</v>
      </c>
      <c r="I33" s="33">
        <v>817.1</v>
      </c>
      <c r="J33" s="40">
        <f t="shared" si="9"/>
        <v>1444.6100000000001</v>
      </c>
      <c r="K33" s="32">
        <v>804.34000000000015</v>
      </c>
      <c r="L33" s="33">
        <v>910.43000000000006</v>
      </c>
      <c r="M33" s="40">
        <f t="shared" si="10"/>
        <v>1714.7700000000002</v>
      </c>
      <c r="N33" s="32">
        <f t="shared" si="12"/>
        <v>3154.96</v>
      </c>
      <c r="O33" s="33">
        <f t="shared" si="13"/>
        <v>3846.9900000000007</v>
      </c>
      <c r="P33" s="40">
        <f t="shared" si="14"/>
        <v>7001.9500000000007</v>
      </c>
      <c r="Q33" s="13"/>
    </row>
    <row r="34" spans="1:17" s="6" customFormat="1" ht="18" customHeight="1" x14ac:dyDescent="0.2">
      <c r="A34" s="41" t="s">
        <v>43</v>
      </c>
      <c r="B34" s="32"/>
      <c r="C34" s="33"/>
      <c r="D34" s="40">
        <f t="shared" si="11"/>
        <v>0</v>
      </c>
      <c r="E34" s="32"/>
      <c r="F34" s="33"/>
      <c r="G34" s="40">
        <f t="shared" si="8"/>
        <v>0</v>
      </c>
      <c r="H34" s="32"/>
      <c r="I34" s="33"/>
      <c r="J34" s="40">
        <f t="shared" si="9"/>
        <v>0</v>
      </c>
      <c r="K34" s="32"/>
      <c r="L34" s="33"/>
      <c r="M34" s="40">
        <f t="shared" si="10"/>
        <v>0</v>
      </c>
      <c r="N34" s="32">
        <f t="shared" si="12"/>
        <v>0</v>
      </c>
      <c r="O34" s="33">
        <f t="shared" si="13"/>
        <v>0</v>
      </c>
      <c r="P34" s="40">
        <f t="shared" si="14"/>
        <v>0</v>
      </c>
      <c r="Q34" s="13"/>
    </row>
    <row r="35" spans="1:17" s="6" customFormat="1" ht="18" customHeight="1" x14ac:dyDescent="0.2">
      <c r="A35" s="41" t="s">
        <v>17</v>
      </c>
      <c r="B35" s="32">
        <v>1431.0699999999997</v>
      </c>
      <c r="C35" s="33">
        <v>1008.7400000000004</v>
      </c>
      <c r="D35" s="40">
        <f t="shared" si="11"/>
        <v>2439.81</v>
      </c>
      <c r="E35" s="32">
        <v>1479.1100000000001</v>
      </c>
      <c r="F35" s="33">
        <v>1033.68</v>
      </c>
      <c r="G35" s="40">
        <f t="shared" si="8"/>
        <v>2512.79</v>
      </c>
      <c r="H35" s="32">
        <v>1181.9700000000007</v>
      </c>
      <c r="I35" s="33">
        <v>959.30000000000018</v>
      </c>
      <c r="J35" s="40">
        <f t="shared" si="9"/>
        <v>2141.2700000000009</v>
      </c>
      <c r="K35" s="32">
        <v>1442.0300000000004</v>
      </c>
      <c r="L35" s="33">
        <v>1007.1800000000002</v>
      </c>
      <c r="M35" s="40">
        <f t="shared" si="10"/>
        <v>2449.2100000000005</v>
      </c>
      <c r="N35" s="32">
        <f t="shared" si="12"/>
        <v>5534.1800000000012</v>
      </c>
      <c r="O35" s="33">
        <f t="shared" si="13"/>
        <v>4008.900000000001</v>
      </c>
      <c r="P35" s="40">
        <f t="shared" si="14"/>
        <v>9543.0800000000017</v>
      </c>
      <c r="Q35" s="13"/>
    </row>
    <row r="36" spans="1:17" s="6" customFormat="1" ht="18" customHeight="1" x14ac:dyDescent="0.2">
      <c r="A36" s="41" t="s">
        <v>18</v>
      </c>
      <c r="B36" s="32"/>
      <c r="C36" s="33">
        <v>105</v>
      </c>
      <c r="D36" s="40">
        <f t="shared" si="11"/>
        <v>105</v>
      </c>
      <c r="E36" s="32"/>
      <c r="F36" s="33">
        <v>110</v>
      </c>
      <c r="G36" s="40">
        <f t="shared" si="8"/>
        <v>110</v>
      </c>
      <c r="H36" s="32"/>
      <c r="I36" s="33">
        <v>148</v>
      </c>
      <c r="J36" s="40">
        <f t="shared" si="9"/>
        <v>148</v>
      </c>
      <c r="K36" s="32"/>
      <c r="L36" s="33">
        <v>228</v>
      </c>
      <c r="M36" s="40">
        <f t="shared" si="10"/>
        <v>228</v>
      </c>
      <c r="N36" s="32">
        <f t="shared" si="12"/>
        <v>0</v>
      </c>
      <c r="O36" s="33">
        <f t="shared" si="13"/>
        <v>591</v>
      </c>
      <c r="P36" s="40">
        <f t="shared" si="14"/>
        <v>591</v>
      </c>
      <c r="Q36" s="13"/>
    </row>
    <row r="37" spans="1:17" s="6" customFormat="1" ht="18" customHeight="1" x14ac:dyDescent="0.2">
      <c r="A37" s="41" t="s">
        <v>19</v>
      </c>
      <c r="B37" s="32">
        <v>821.30000000000075</v>
      </c>
      <c r="C37" s="33">
        <v>348.73000000000019</v>
      </c>
      <c r="D37" s="40">
        <f t="shared" si="11"/>
        <v>1170.0300000000009</v>
      </c>
      <c r="E37" s="32">
        <v>572.87999999999977</v>
      </c>
      <c r="F37" s="33">
        <v>326.21000000000009</v>
      </c>
      <c r="G37" s="40">
        <f t="shared" si="8"/>
        <v>899.08999999999992</v>
      </c>
      <c r="H37" s="32">
        <v>701.83000000000038</v>
      </c>
      <c r="I37" s="33">
        <v>154.65</v>
      </c>
      <c r="J37" s="40">
        <f t="shared" si="9"/>
        <v>856.48000000000036</v>
      </c>
      <c r="K37" s="32">
        <v>633.51999999999987</v>
      </c>
      <c r="L37" s="33">
        <v>313.22000000000008</v>
      </c>
      <c r="M37" s="40">
        <f t="shared" si="10"/>
        <v>946.74</v>
      </c>
      <c r="N37" s="32">
        <f t="shared" si="12"/>
        <v>2729.5300000000011</v>
      </c>
      <c r="O37" s="33">
        <f t="shared" si="13"/>
        <v>1142.8100000000004</v>
      </c>
      <c r="P37" s="40">
        <f t="shared" si="14"/>
        <v>3872.3400000000015</v>
      </c>
      <c r="Q37" s="13"/>
    </row>
    <row r="38" spans="1:17" s="6" customFormat="1" ht="18" customHeight="1" x14ac:dyDescent="0.2">
      <c r="A38" s="41" t="s">
        <v>28</v>
      </c>
      <c r="B38" s="32">
        <v>295.44999999999993</v>
      </c>
      <c r="C38" s="33">
        <v>153.66999999999999</v>
      </c>
      <c r="D38" s="40">
        <f t="shared" si="11"/>
        <v>449.11999999999989</v>
      </c>
      <c r="E38" s="32">
        <v>294.17000000000013</v>
      </c>
      <c r="F38" s="33">
        <v>181.74000000000007</v>
      </c>
      <c r="G38" s="40">
        <f t="shared" si="8"/>
        <v>475.9100000000002</v>
      </c>
      <c r="H38" s="32">
        <v>173.54000000000002</v>
      </c>
      <c r="I38" s="33">
        <v>167.03000000000006</v>
      </c>
      <c r="J38" s="40">
        <f t="shared" si="9"/>
        <v>340.57000000000005</v>
      </c>
      <c r="K38" s="32">
        <v>213.78000000000006</v>
      </c>
      <c r="L38" s="33">
        <v>167.74000000000004</v>
      </c>
      <c r="M38" s="40">
        <f t="shared" si="10"/>
        <v>381.5200000000001</v>
      </c>
      <c r="N38" s="32">
        <f t="shared" si="12"/>
        <v>976.94000000000017</v>
      </c>
      <c r="O38" s="33">
        <f t="shared" si="13"/>
        <v>670.18000000000018</v>
      </c>
      <c r="P38" s="40">
        <f t="shared" si="14"/>
        <v>1647.1200000000003</v>
      </c>
      <c r="Q38" s="13"/>
    </row>
    <row r="39" spans="1:17" s="6" customFormat="1" ht="18" customHeight="1" x14ac:dyDescent="0.2">
      <c r="A39" s="41" t="s">
        <v>20</v>
      </c>
      <c r="B39" s="32">
        <v>221.60000000000002</v>
      </c>
      <c r="C39" s="33">
        <v>423.44000000000005</v>
      </c>
      <c r="D39" s="40">
        <f t="shared" si="11"/>
        <v>645.04000000000008</v>
      </c>
      <c r="E39" s="32">
        <v>239.33</v>
      </c>
      <c r="F39" s="33">
        <v>380.22</v>
      </c>
      <c r="G39" s="40">
        <f t="shared" si="8"/>
        <v>619.55000000000007</v>
      </c>
      <c r="H39" s="32">
        <v>193.5</v>
      </c>
      <c r="I39" s="33">
        <v>343.8</v>
      </c>
      <c r="J39" s="40">
        <f t="shared" si="9"/>
        <v>537.29999999999995</v>
      </c>
      <c r="K39" s="32">
        <v>262.70000000000005</v>
      </c>
      <c r="L39" s="33">
        <v>278.12</v>
      </c>
      <c r="M39" s="40">
        <f t="shared" si="10"/>
        <v>540.82000000000005</v>
      </c>
      <c r="N39" s="32">
        <f t="shared" ref="N39:N40" si="15">+B39+E39+H39+K39</f>
        <v>917.13000000000011</v>
      </c>
      <c r="O39" s="33">
        <f t="shared" ref="O39:O40" si="16">+C39+F39+I39+L39</f>
        <v>1425.58</v>
      </c>
      <c r="P39" s="40">
        <f t="shared" ref="P39" si="17">SUM(N39:O39)</f>
        <v>2342.71</v>
      </c>
      <c r="Q39" s="13"/>
    </row>
    <row r="40" spans="1:17" s="6" customFormat="1" ht="18" customHeight="1" x14ac:dyDescent="0.2">
      <c r="A40" s="41" t="s">
        <v>21</v>
      </c>
      <c r="B40" s="32">
        <v>388.80000000000013</v>
      </c>
      <c r="C40" s="33">
        <v>145.98000000000002</v>
      </c>
      <c r="D40" s="40">
        <f t="shared" si="11"/>
        <v>534.7800000000002</v>
      </c>
      <c r="E40" s="32">
        <v>440.94</v>
      </c>
      <c r="F40" s="33">
        <v>138.60999999999999</v>
      </c>
      <c r="G40" s="40">
        <f t="shared" si="8"/>
        <v>579.54999999999995</v>
      </c>
      <c r="H40" s="32">
        <v>439.95999999999992</v>
      </c>
      <c r="I40" s="33">
        <v>109.94999999999999</v>
      </c>
      <c r="J40" s="40">
        <f t="shared" si="9"/>
        <v>549.90999999999985</v>
      </c>
      <c r="K40" s="32">
        <v>419.95999999999987</v>
      </c>
      <c r="L40" s="33">
        <v>118.60999999999999</v>
      </c>
      <c r="M40" s="40">
        <f t="shared" si="10"/>
        <v>538.56999999999982</v>
      </c>
      <c r="N40" s="32">
        <f t="shared" si="15"/>
        <v>1689.6599999999999</v>
      </c>
      <c r="O40" s="33">
        <f t="shared" si="16"/>
        <v>513.15</v>
      </c>
      <c r="P40" s="40">
        <f>SUM(N40:O40)</f>
        <v>2202.81</v>
      </c>
    </row>
    <row r="41" spans="1:17" s="6" customFormat="1" ht="18" customHeight="1" x14ac:dyDescent="0.2">
      <c r="A41" s="41" t="s">
        <v>60</v>
      </c>
      <c r="B41" s="32">
        <v>2</v>
      </c>
      <c r="C41" s="33">
        <v>64</v>
      </c>
      <c r="D41" s="40">
        <f t="shared" si="11"/>
        <v>66</v>
      </c>
      <c r="E41" s="32">
        <v>7.33</v>
      </c>
      <c r="F41" s="33">
        <v>192</v>
      </c>
      <c r="G41" s="40">
        <f t="shared" si="8"/>
        <v>199.33</v>
      </c>
      <c r="H41" s="32"/>
      <c r="I41" s="33">
        <v>175.5</v>
      </c>
      <c r="J41" s="40">
        <f t="shared" si="9"/>
        <v>175.5</v>
      </c>
      <c r="K41" s="32"/>
      <c r="L41" s="33">
        <v>219</v>
      </c>
      <c r="M41" s="40">
        <f t="shared" si="10"/>
        <v>219</v>
      </c>
      <c r="N41" s="32">
        <f t="shared" si="12"/>
        <v>9.33</v>
      </c>
      <c r="O41" s="33">
        <f t="shared" si="13"/>
        <v>650.5</v>
      </c>
      <c r="P41" s="40">
        <f>SUM(N41:O41)</f>
        <v>659.83</v>
      </c>
    </row>
    <row r="42" spans="1:17" ht="18" customHeight="1" x14ac:dyDescent="0.2">
      <c r="A42" s="28" t="s">
        <v>6</v>
      </c>
      <c r="B42" s="20">
        <f t="shared" ref="B42:P42" si="18">SUM(B29:B41)</f>
        <v>4632.97</v>
      </c>
      <c r="C42" s="20">
        <f t="shared" si="18"/>
        <v>5466.93</v>
      </c>
      <c r="D42" s="20">
        <f t="shared" si="18"/>
        <v>10099.900000000003</v>
      </c>
      <c r="E42" s="20">
        <f t="shared" si="18"/>
        <v>4662.29</v>
      </c>
      <c r="F42" s="20">
        <f t="shared" si="18"/>
        <v>5720.47</v>
      </c>
      <c r="G42" s="20">
        <f t="shared" si="18"/>
        <v>10382.759999999998</v>
      </c>
      <c r="H42" s="20">
        <f t="shared" si="18"/>
        <v>3987.630000000001</v>
      </c>
      <c r="I42" s="20">
        <f t="shared" si="18"/>
        <v>4754.9800000000005</v>
      </c>
      <c r="J42" s="20">
        <f t="shared" si="18"/>
        <v>8742.61</v>
      </c>
      <c r="K42" s="20">
        <f t="shared" si="18"/>
        <v>4512.1500000000005</v>
      </c>
      <c r="L42" s="20">
        <f t="shared" si="18"/>
        <v>5244.18</v>
      </c>
      <c r="M42" s="20">
        <f t="shared" si="18"/>
        <v>9756.33</v>
      </c>
      <c r="N42" s="20">
        <f t="shared" si="18"/>
        <v>17795.040000000005</v>
      </c>
      <c r="O42" s="20">
        <f t="shared" si="18"/>
        <v>21186.560000000005</v>
      </c>
      <c r="P42" s="20">
        <f t="shared" si="18"/>
        <v>38981.599999999999</v>
      </c>
    </row>
  </sheetData>
  <mergeCells count="13">
    <mergeCell ref="A27:A28"/>
    <mergeCell ref="A1:P1"/>
    <mergeCell ref="A3:A4"/>
    <mergeCell ref="B3:D3"/>
    <mergeCell ref="E3:G3"/>
    <mergeCell ref="H3:J3"/>
    <mergeCell ref="K3:M3"/>
    <mergeCell ref="N3:P3"/>
    <mergeCell ref="B27:D27"/>
    <mergeCell ref="E27:G27"/>
    <mergeCell ref="H27:J27"/>
    <mergeCell ref="K27:M27"/>
    <mergeCell ref="N27:P27"/>
  </mergeCells>
  <phoneticPr fontId="2" type="noConversion"/>
  <printOptions horizontalCentered="1"/>
  <pageMargins left="0.59055118110236227" right="0.59055118110236227" top="0.39370078740157483" bottom="0.59055118110236227" header="0" footer="0"/>
  <pageSetup paperSize="9" scale="60" orientation="landscape" horizontalDpi="4294967294" verticalDpi="4294967294" r:id="rId1"/>
  <headerFooter alignWithMargins="0">
    <oddHeader>&amp;R&amp;"Arial,Negrita"&amp;16AÑO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Liberados y sustitutos por Dpto</vt:lpstr>
      <vt:lpstr>Liberados por sexo</vt:lpstr>
      <vt:lpstr>Crédito sindical</vt:lpstr>
      <vt:lpstr>'Crédito sindical'!Área_de_impresión</vt:lpstr>
      <vt:lpstr>'Liberados por sexo'!Área_de_impresión</vt:lpstr>
      <vt:lpstr>'Liberados y sustitutos por Dpto'!Área_de_impresión</vt:lpstr>
    </vt:vector>
  </TitlesOfParts>
  <Company>Gobierno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N345747</dc:creator>
  <cp:lastModifiedBy>N000916</cp:lastModifiedBy>
  <cp:lastPrinted>2019-06-17T07:38:32Z</cp:lastPrinted>
  <dcterms:created xsi:type="dcterms:W3CDTF">2013-04-16T09:22:59Z</dcterms:created>
  <dcterms:modified xsi:type="dcterms:W3CDTF">2019-06-18T12:48:53Z</dcterms:modified>
</cp:coreProperties>
</file>