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75" yWindow="65416" windowWidth="12525" windowHeight="11955" tabRatio="952" activeTab="0"/>
  </bookViews>
  <sheets>
    <sheet name="Balance" sheetId="1" r:id="rId1"/>
    <sheet name=" PyG" sheetId="2" r:id="rId2"/>
    <sheet name="EFE" sheetId="3" r:id="rId3"/>
    <sheet name="Personal" sheetId="4" r:id="rId4"/>
    <sheet name="ECPNanual1" sheetId="5" r:id="rId5"/>
    <sheet name="ECPNanual2" sheetId="6" r:id="rId6"/>
  </sheets>
  <definedNames/>
  <calcPr fullCalcOnLoad="1"/>
</workbook>
</file>

<file path=xl/sharedStrings.xml><?xml version="1.0" encoding="utf-8"?>
<sst xmlns="http://schemas.openxmlformats.org/spreadsheetml/2006/main" count="285" uniqueCount="257">
  <si>
    <t>ACTIVO</t>
  </si>
  <si>
    <t>A) ACTIVO NO CORRIENTE</t>
  </si>
  <si>
    <t>B) ACTIVO CORRIENTE</t>
  </si>
  <si>
    <t>1. Clientes por ventas y prestaciones de servicios</t>
  </si>
  <si>
    <t>TOTAL ACTIVO (A+B)</t>
  </si>
  <si>
    <t>PATRIMONIO NETO Y PASIVO</t>
  </si>
  <si>
    <t>A) PATRIMONIO NETO</t>
  </si>
  <si>
    <t>I. Inmovilizado intangible</t>
  </si>
  <si>
    <t>II. Inmovilizado material</t>
  </si>
  <si>
    <t>III. Deudores comerciales y otras cuentas a cobrar</t>
  </si>
  <si>
    <t>VII. Efectivo y otros activos líquidos equivalentes</t>
  </si>
  <si>
    <t>I. Capital</t>
  </si>
  <si>
    <t>A-1) Fondos propios</t>
  </si>
  <si>
    <t>1. Capital escriturado</t>
  </si>
  <si>
    <t>III. Reservas</t>
  </si>
  <si>
    <t>A-3) Subvenciones, donaciones y legados recibidos</t>
  </si>
  <si>
    <t xml:space="preserve">B) PASIVO NO CORRIENTE </t>
  </si>
  <si>
    <t>II. Deudas a largo plazo</t>
  </si>
  <si>
    <t>VII. Resultado del ejercicio</t>
  </si>
  <si>
    <t>C) PASIVO CORRIENTE</t>
  </si>
  <si>
    <t>V. Acreedores comerciales y otras cuentas a pagar</t>
  </si>
  <si>
    <t>1. Proveedores</t>
  </si>
  <si>
    <t>TOTAL PATRIMONIO NETO Y PASIVO (A+B+C)</t>
  </si>
  <si>
    <t>1. Importe neto de la cifra de negocios</t>
  </si>
  <si>
    <t>6. Gastos de personal</t>
  </si>
  <si>
    <t>8. Amortización del inmovilizado</t>
  </si>
  <si>
    <t>7. Otros gastos de explotación</t>
  </si>
  <si>
    <t>9. Imputación de subvenciones de inmovilizado no financiero</t>
  </si>
  <si>
    <t>(DEBE) / HABER</t>
  </si>
  <si>
    <t>VI. Periodificaciones a corto plazo</t>
  </si>
  <si>
    <t>5. Aplicaciones informáticas</t>
  </si>
  <si>
    <t>1. Terrenos y construcciones</t>
  </si>
  <si>
    <t>2. Instalaciones técnicas y otro inmovilizado material</t>
  </si>
  <si>
    <t>V. Inversiones financieras a largo plazo</t>
  </si>
  <si>
    <t>1. Instrumentos de patrimonio</t>
  </si>
  <si>
    <t>5. Otros activos financieros</t>
  </si>
  <si>
    <t>2. Clientes, empresas del grupo y asociadas</t>
  </si>
  <si>
    <t>3. Deudores varios</t>
  </si>
  <si>
    <t>4. Personal</t>
  </si>
  <si>
    <t>5. Activos por impuesto corriente</t>
  </si>
  <si>
    <t>1. Legal y estatutaria</t>
  </si>
  <si>
    <t>2. Otras reservas</t>
  </si>
  <si>
    <t>1. Obligaciones por prestaciones a largo plazo al personal</t>
  </si>
  <si>
    <t>III. Deudas a corto plazo</t>
  </si>
  <si>
    <t>3. Acreedores varios</t>
  </si>
  <si>
    <t>3. Acreedores por arrendamiento financiero</t>
  </si>
  <si>
    <t>6. Otras deudas con las Administraciones Públicas</t>
  </si>
  <si>
    <t>4. Aprovisionamientos</t>
  </si>
  <si>
    <t>a) Sueldos, salarios y asimilados</t>
  </si>
  <si>
    <t>b) Cargas Sociales</t>
  </si>
  <si>
    <t>a) Servicios exteriores</t>
  </si>
  <si>
    <t>b) Tributos</t>
  </si>
  <si>
    <t>b) Consumo de materias primas y otras materias consumibles</t>
  </si>
  <si>
    <t>c) Trabajos realizados por otras empresas</t>
  </si>
  <si>
    <t>b) De valores negociables y otros instrumentos financieros</t>
  </si>
  <si>
    <t>b) Por deudas con terceros</t>
  </si>
  <si>
    <t>A) OPERACIONES CONTINUADAS</t>
  </si>
  <si>
    <t xml:space="preserve">A.1) RESULTADO DE EXPLOTACIÓN </t>
  </si>
  <si>
    <t>A.3) RESULTADO ANTES DE IMPUESTOS (A.1+A.2)</t>
  </si>
  <si>
    <t>I. Provisiones a largo plazo</t>
  </si>
  <si>
    <t>b) Prestaciones de servicios</t>
  </si>
  <si>
    <t>14. Ingresos financieros</t>
  </si>
  <si>
    <t>15. Gastos financieros</t>
  </si>
  <si>
    <t>A.2) RESULTADO FINANCIERO (14+15)</t>
  </si>
  <si>
    <t>19. Impuestos sobre beneficios</t>
  </si>
  <si>
    <t>2. Proveedores empresas del grupo y asociadas</t>
  </si>
  <si>
    <t>NAVARRA DE SERVICIOS Y TECNOLOGÍAS, S.A.U.</t>
  </si>
  <si>
    <t>VI. Activos por impuestos diferidos</t>
  </si>
  <si>
    <t>6. Otros créditos con las Administraciones Públicas</t>
  </si>
  <si>
    <t>V. Inversiones financieras a corto plazo</t>
  </si>
  <si>
    <t>IV. Pasivos por impuesto diferido</t>
  </si>
  <si>
    <t>5. Otros pasivos financieros</t>
  </si>
  <si>
    <t>V. Resultados de ejercicios anteriores</t>
  </si>
  <si>
    <t>A) FLUJOS DE EFECTIVO DE LAS ACTIVIDADES DE EXPLOTACIÓN</t>
  </si>
  <si>
    <t>1. Resultado del ejercicio antes de impuestos</t>
  </si>
  <si>
    <t>2. Ajustes del resultado</t>
  </si>
  <si>
    <t>a) Amortización del inmovilizado (+)</t>
  </si>
  <si>
    <t>b) Correciones valorativas por deterioro (+/-)</t>
  </si>
  <si>
    <t>c) Variación de provisiones (+/-)</t>
  </si>
  <si>
    <t>d) Imputación de subvenciones (-)</t>
  </si>
  <si>
    <t>e) Resultados por bajas y enajenaciones del inmovilizado(+/-)</t>
  </si>
  <si>
    <t>f) Resultados por bajas y enajenaciones de instrumentos financieros(+/-)</t>
  </si>
  <si>
    <t>g) Ingresos financieros(-)</t>
  </si>
  <si>
    <t>h) Gastos financieros(+)</t>
  </si>
  <si>
    <t>i) Diferencias de cambio(+/-)</t>
  </si>
  <si>
    <t>j) Variación de valor razonable en instrumentos financieros(+/-)</t>
  </si>
  <si>
    <t>k) Otros ingresos y gastos(-/+)</t>
  </si>
  <si>
    <t>3. Cambios en el capital corriente</t>
  </si>
  <si>
    <t>a) Existencias(+/-)</t>
  </si>
  <si>
    <t>b) Deudores y otras cuentas a cobrar(+/-)</t>
  </si>
  <si>
    <t>c) Otros activos corrientes(+/-)</t>
  </si>
  <si>
    <t>d) Acreedores y otras cuenta a pagar(+/-)</t>
  </si>
  <si>
    <t>e) Otros pasivos corrientes(+/-)</t>
  </si>
  <si>
    <t>f) Otros activos y pasivos no corrientes(+/-)</t>
  </si>
  <si>
    <t>4. Otros flujos de efectivo de las actividades de explotación</t>
  </si>
  <si>
    <t>a) Pago de intereses(-)</t>
  </si>
  <si>
    <t>b) Dividendos cobrados de empr. consolidadas por puesta en equivalencia</t>
  </si>
  <si>
    <t>c) Cobros de dividendos(+)</t>
  </si>
  <si>
    <t>d) Cobros de intereses(+)</t>
  </si>
  <si>
    <t>e) Cobros(pagos) por impuesto sobre beneficios(+/-)</t>
  </si>
  <si>
    <t>f) Otros pagos(cobros)(-/+)</t>
  </si>
  <si>
    <t>5. Flujos de efectivo de las act. de explotación ( +/-1+/-2+/-3+/-4 )</t>
  </si>
  <si>
    <t>B) FLUJOS DE EFECTIVO DE LAS ACTIVIDADES DE INVERSIÓN</t>
  </si>
  <si>
    <t>6. Pagos por inversiones(-)</t>
  </si>
  <si>
    <t>a) Empresas del grupo y asociadas</t>
  </si>
  <si>
    <t>b) Inmovilizado intangible</t>
  </si>
  <si>
    <t>c) Inmovilizado material</t>
  </si>
  <si>
    <t>d) Inversiones inmobiliarias</t>
  </si>
  <si>
    <t>e) Otros activos financieros</t>
  </si>
  <si>
    <t>f) Activos no corrientes mantenidos para la venta</t>
  </si>
  <si>
    <t>g) Otros activos</t>
  </si>
  <si>
    <t>7. Cobros por desinversiones(+)</t>
  </si>
  <si>
    <t>8. Flujos de efectivo de las actividades de inversión ( 7 - 6 )</t>
  </si>
  <si>
    <t>C) FLUJOS DE EFECTIVO DE LAS ACTIVIDADES DE FINANCIACIÓN</t>
  </si>
  <si>
    <t>9. Cobros y pagos por instrumentos de patrimonio</t>
  </si>
  <si>
    <t>a) Emisión de instrumentos de patrimonio(+)</t>
  </si>
  <si>
    <t>b) Amortización de instrumentos de patrimonio(-)</t>
  </si>
  <si>
    <t>c) Amortización de instrumentos de patrimonio propio(-)</t>
  </si>
  <si>
    <t>d) Enajenación de instrumentos de patrimonio propio(+)</t>
  </si>
  <si>
    <t>e) Subvenciones, donaciones y legados recibidos(+)</t>
  </si>
  <si>
    <t>10. Cobros y pagos por instrumentos de pasivo financiero</t>
  </si>
  <si>
    <t xml:space="preserve">a) Emisión </t>
  </si>
  <si>
    <t xml:space="preserve">            1. Obligaciones y otros valores negociables(+)</t>
  </si>
  <si>
    <t xml:space="preserve">            2. Deudas con entidades de crédito (+)</t>
  </si>
  <si>
    <t xml:space="preserve">            3. Deudas con empresas del grupo y asociadas(+)</t>
  </si>
  <si>
    <t xml:space="preserve">            4. Otras deudas(+)</t>
  </si>
  <si>
    <t xml:space="preserve">b) Devolución y amortización de </t>
  </si>
  <si>
    <t xml:space="preserve">            1. Obligaciones y otros valores negociables(-)</t>
  </si>
  <si>
    <t xml:space="preserve">            2. Deudas con entidades de crédito (-)</t>
  </si>
  <si>
    <t xml:space="preserve">            3. Deudas con empresas del grupo y asociadas(-)</t>
  </si>
  <si>
    <t xml:space="preserve">            4. Otras deudas(-)</t>
  </si>
  <si>
    <t>11. Pagos por dividendos y rem. de otros instr. de patrimonio</t>
  </si>
  <si>
    <t>a) Dividendos(-)</t>
  </si>
  <si>
    <t>b) Remuneración de otros instrumentos de patrimonio(-)</t>
  </si>
  <si>
    <t>12. Flujos de efectivo de actividades de financiación ( +/-9+/-10-11 )</t>
  </si>
  <si>
    <t>D) Efecto de las variaciones de los tipos de cambio</t>
  </si>
  <si>
    <t>Efectivo o equivalentes al comienzo del ejercicio</t>
  </si>
  <si>
    <t>Efectivo o equivalentes al final del ejercicio</t>
  </si>
  <si>
    <t>11. Deterioro y resultado por enajenaciones del inmovilizado</t>
  </si>
  <si>
    <t>1. Tesoreria</t>
  </si>
  <si>
    <t>Control</t>
  </si>
  <si>
    <t>(1+4+5+6+7+8+9+10+11)</t>
  </si>
  <si>
    <t>5. Pasivos por impuestos corriente</t>
  </si>
  <si>
    <t>TOTAL</t>
  </si>
  <si>
    <t>TOTALES</t>
  </si>
  <si>
    <t>M</t>
  </si>
  <si>
    <t>H</t>
  </si>
  <si>
    <t>PERSONAL POR SEXO-NIVELES</t>
  </si>
  <si>
    <t>CONSEJEROS</t>
  </si>
  <si>
    <t>Altos Directivos</t>
  </si>
  <si>
    <t>Resto personal Técnico</t>
  </si>
  <si>
    <t>Administrativo</t>
  </si>
  <si>
    <t>Otro Personal Cualificado</t>
  </si>
  <si>
    <t>No Cualificados</t>
  </si>
  <si>
    <t>INVERSIONES INMOVILIZADO MATERIAL</t>
  </si>
  <si>
    <t>INVERSIONES INMOVILIZADO INMATERIAL</t>
  </si>
  <si>
    <t>COBROS Y (PAGOS) POR IMPTO SOCIEDADES</t>
  </si>
  <si>
    <t xml:space="preserve">PERSONAL </t>
  </si>
  <si>
    <t xml:space="preserve">Plantilla final a </t>
  </si>
  <si>
    <t>Plantilla media
del periodo</t>
  </si>
  <si>
    <t>INVERSIONES INMOVILIZADO MATERIAL PENDIENTES DE PAGO</t>
  </si>
  <si>
    <t>sin consejeros</t>
  </si>
  <si>
    <t>ESTADO DE CAMBIOS EN EL PATRIMONIO NETO</t>
  </si>
  <si>
    <t>B) ESTADO TOTAL DE CAMBIOS EN EL PATRIMONIO NETO</t>
  </si>
  <si>
    <t>(ACCIONES Y</t>
  </si>
  <si>
    <t>OTROS</t>
  </si>
  <si>
    <t xml:space="preserve">SUBVENCIONES, </t>
  </si>
  <si>
    <t>CAPITAL</t>
  </si>
  <si>
    <t>PARTICPACIONES</t>
  </si>
  <si>
    <t>RESULTADOS</t>
  </si>
  <si>
    <t xml:space="preserve">OTRAS </t>
  </si>
  <si>
    <t>INSTRUMENTOS</t>
  </si>
  <si>
    <t>AJUSTES</t>
  </si>
  <si>
    <t xml:space="preserve">DONACIONES </t>
  </si>
  <si>
    <t xml:space="preserve">PRIMA </t>
  </si>
  <si>
    <t>EN PATRIMONIO</t>
  </si>
  <si>
    <t xml:space="preserve">DE EJERCICIOS </t>
  </si>
  <si>
    <t>APORTACIONES</t>
  </si>
  <si>
    <t>RESULTADO</t>
  </si>
  <si>
    <t xml:space="preserve">(DIVIDENDO </t>
  </si>
  <si>
    <t>DE PATRIMONIO</t>
  </si>
  <si>
    <t>POR CAMBIO</t>
  </si>
  <si>
    <t>Y LEGADOS</t>
  </si>
  <si>
    <t>ESCRITURADO</t>
  </si>
  <si>
    <t>(NO EXIGIDO)</t>
  </si>
  <si>
    <t>DE EMISIÓN</t>
  </si>
  <si>
    <t>RESERVAS</t>
  </si>
  <si>
    <t>PROPIAS)</t>
  </si>
  <si>
    <t>ANTERIORES</t>
  </si>
  <si>
    <t>DE SOCIOS</t>
  </si>
  <si>
    <t>DEL EJERCICIO</t>
  </si>
  <si>
    <t>A CUENTA)</t>
  </si>
  <si>
    <t>NETO</t>
  </si>
  <si>
    <t>DE VALOR</t>
  </si>
  <si>
    <t>RECIBIDOS</t>
  </si>
  <si>
    <t>I. Total ingresos y gastos reconocidos</t>
  </si>
  <si>
    <t>II. Operaciones con socios o propietarios</t>
  </si>
  <si>
    <t>1. Aumentos de capital</t>
  </si>
  <si>
    <t>2. (-) Reducciones de capital</t>
  </si>
  <si>
    <t>3.. Otras operaciones con socios o propietarios</t>
  </si>
  <si>
    <t>III. Otras variaciones del patrimonio neto</t>
  </si>
  <si>
    <t xml:space="preserve">2. (-) Reducciones de capital </t>
  </si>
  <si>
    <t>3. Otras operaciones con socios o propietarios</t>
  </si>
  <si>
    <t>A) ESTADO DE INGRESOS Y GASTOS RECONOCIDOS</t>
  </si>
  <si>
    <t>A) RESULTADO DE LA CUENTA DE PÉRDIDAS Y GANANCIAS</t>
  </si>
  <si>
    <t>INGRESOS Y GASTOS IMPUTADOS DIRECTAMENTE AL PATRIMONIO  NETO</t>
  </si>
  <si>
    <t>I. Por valoración de instrumentos financieros</t>
  </si>
  <si>
    <t>II. Por cobertura de flujos de efectivo</t>
  </si>
  <si>
    <t>III. Subvenciones, donaciones y legados recibidos</t>
  </si>
  <si>
    <t>IV. Por ganancias y pérdidas actuariales y otros ajustes</t>
  </si>
  <si>
    <t>V. Por activos no corrientes y pasivos vinculados, mantenidos para la vta.</t>
  </si>
  <si>
    <t>VI. Diferencias de conversión</t>
  </si>
  <si>
    <t>VII. Efecto impositivo</t>
  </si>
  <si>
    <t>B) TOTAL INGRESOS Y GASTOS IMPUTADOS DIRECTAMENTE EN</t>
  </si>
  <si>
    <t>EL PATRIMONIO NETO (I+II+III+IV+V+VI+VII)</t>
  </si>
  <si>
    <t>TRANSFERENCIAS A LA CUENTA DE PÉRDIDAS Y GANANCIAS</t>
  </si>
  <si>
    <t>VIII. Por valoración de instrumentos financieros</t>
  </si>
  <si>
    <t>IX. Por cobertura de flujos de efectivo</t>
  </si>
  <si>
    <t>X. Subvenciones, donaciones y legados recibidos</t>
  </si>
  <si>
    <t>XI. Por activos no corrientes y pasivos vinculados, mantenidos para la vta.</t>
  </si>
  <si>
    <t>XII. Diferencias de conversión</t>
  </si>
  <si>
    <t>XIII. Efecto impositivo</t>
  </si>
  <si>
    <t xml:space="preserve">C) TOTAL TRANSFERENCIAS A LA CUENTA DE PÉRDIDAS Y </t>
  </si>
  <si>
    <t xml:space="preserve">    GANANCIAS (VIII+IX+X+XI+XII+XIII)</t>
  </si>
  <si>
    <t>TOTAL INGRESOS Y GASTOS RECONOCIDOS (A+B+C)</t>
  </si>
  <si>
    <t>INGR.FINANCIEROS CONTABILIZADOS PENDIENTES DE COBRO</t>
  </si>
  <si>
    <t>INGR.FINANCIEROS COBRADOS NO EN PyG</t>
  </si>
  <si>
    <t>GTOS.FINANCIEROS CONTABILIZADOS PENDIENTES DE PAGO</t>
  </si>
  <si>
    <t>GTOS.FINANCIEROS PAGADOS NO EN PyG</t>
  </si>
  <si>
    <t>D) RESULTADO DEL EJERCICIO (A.3+19)</t>
  </si>
  <si>
    <t>Año 2016</t>
  </si>
  <si>
    <t>c) Pérdidas, deterioro y variación de provisiones por oper. de tráfico</t>
  </si>
  <si>
    <t>E) AUMENTO/DISMINUCIÓN NETA EFECTIVO ( +/-5+/-8+/-12+/-D )</t>
  </si>
  <si>
    <t>1. Otras aportaciones socios</t>
  </si>
  <si>
    <t>VI. Otras aportaciones socios</t>
  </si>
  <si>
    <t>2. Resultados negativos de ejercicios anteriores</t>
  </si>
  <si>
    <t>3. Inmovilizado en curso y anticipos</t>
  </si>
  <si>
    <t>ESTADO DE CAMBIOS EN EL PATRIMONIO NETO A 31/12/16</t>
  </si>
  <si>
    <t>I. Ajustes por cambios de criterio 2015</t>
  </si>
  <si>
    <t>II. Ajustes por errores 2015</t>
  </si>
  <si>
    <t>31 Diciembre de 2016</t>
  </si>
  <si>
    <t>Año 2017</t>
  </si>
  <si>
    <t>31/1217</t>
  </si>
  <si>
    <t>INVERSIONES INMOV. MATERIAL 2016 PAGADAS EN 2017</t>
  </si>
  <si>
    <t>30 de JUNIO de 2017</t>
  </si>
  <si>
    <t>BALANCE A 31 DE DICIEMBRE DE 2017</t>
  </si>
  <si>
    <t>CUENTAS DE PÉRDIDAS Y GANANCIAS A 31 DE DICIEMBRE DE 2017</t>
  </si>
  <si>
    <t>5. Otros ingresos de explotación</t>
  </si>
  <si>
    <t>b) Subvenciones de explotación incorporadas al resultado del ejercicio.</t>
  </si>
  <si>
    <t>ESTADO DE FLUJOS DE EFECTIVO A 31 DE DICIEMBRE DE 2017</t>
  </si>
  <si>
    <t>A) SALDO, FINAL DEL EJERCICIO 2015</t>
  </si>
  <si>
    <t>B) SALDO AJUSTADO, INICIO DEL EJERCICIO 2016</t>
  </si>
  <si>
    <t>C) SALDO, FINAL DEL EJERCICIO 2016</t>
  </si>
  <si>
    <t>I. Ajustes por cambios de criterio 2016</t>
  </si>
  <si>
    <t>II. Ajustes por errores 2016</t>
  </si>
  <si>
    <t>D) SALDO AJUSTADO, INICIO DEL EJERCICIO 2017</t>
  </si>
  <si>
    <t>E) SALDO, FINAL DEL EJERCICIO 2017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</si>
</sst>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a&quot;_-;\-* #,##0\ &quot;Pta&quot;_-;_-* &quot;-&quot;\ &quot;Pta&quot;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.00\ _P_t_a_-;\-* #,##0.00\ _P_t_a_-;_-* &quot;-&quot;??\ _P_t_a_-;_-@_-"/>
    <numFmt numFmtId="168" formatCode="dd/mm/yy"/>
    <numFmt numFmtId="169" formatCode="_-* #,##0.00\ _P_t_s_-;\-* #,##0.00\ _P_t_s_-;_-* &quot;-&quot;??\ _P_t_s_-;_-@_-"/>
    <numFmt numFmtId="170" formatCode="#,##0;\(#,##0\)"/>
    <numFmt numFmtId="171" formatCode="#,##0.00;[Red]\-#,##0.00"/>
    <numFmt numFmtId="172" formatCode="#,##0.0000"/>
    <numFmt numFmtId="173" formatCode="_-* #,##0.00\ [$€]_-;\-* #,##0.00\ [$€]_-;_-* &quot;-&quot;??\ [$€]_-;_-@_-"/>
    <numFmt numFmtId="174" formatCode="#,##0;[Red]\-#,##0"/>
    <numFmt numFmtId="175" formatCode="_(* #,##0.00_);_(* \(#,##0.00\);_(* &quot;-&quot;??_);_(@_)"/>
    <numFmt numFmtId="176" formatCode="#,##0.0"/>
    <numFmt numFmtId="177" formatCode="#,##0\ &quot;Pta&quot;;\-#,##0\ &quot;Pta&quot;"/>
    <numFmt numFmtId="178" formatCode="#,##0\ &quot;Pta&quot;;[Red]\-#,##0\ &quot;Pta&quot;"/>
    <numFmt numFmtId="179" formatCode="#,##0.00\ &quot;Pta&quot;;\-#,##0.00\ &quot;Pta&quot;"/>
    <numFmt numFmtId="180" formatCode="#,##0.00\ &quot;Pta&quot;;[Red]\-#,##0.00\ &quot;Pta&quot;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00000"/>
    <numFmt numFmtId="189" formatCode="0.0%"/>
    <numFmt numFmtId="190" formatCode="mmm\-yyyy"/>
    <numFmt numFmtId="191" formatCode="0.0000%"/>
    <numFmt numFmtId="192" formatCode="_-* #,##0.000\ _P_t_a_-;\-* #,##0.000\ _P_t_a_-;_-* &quot;-&quot;??\ _P_t_a_-;_-@_-"/>
    <numFmt numFmtId="193" formatCode="_-* #,##0.0\ _P_t_a_-;\-* #,##0.0\ _P_t_a_-;_-* &quot;-&quot;??\ _P_t_a_-;_-@_-"/>
    <numFmt numFmtId="194" formatCode="_-* #,##0\ _P_t_a_-;\-* #,##0\ _P_t_a_-;_-* &quot;-&quot;??\ _P_t_a_-;_-@_-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#,##0\ &quot;€&quot;"/>
    <numFmt numFmtId="200" formatCode="0.000%"/>
    <numFmt numFmtId="201" formatCode="0.00000%"/>
    <numFmt numFmtId="202" formatCode="#,##0.000"/>
    <numFmt numFmtId="203" formatCode="[$-C0A]dddd\,\ dd&quot; de &quot;mmmm&quot; de &quot;yyyy"/>
    <numFmt numFmtId="204" formatCode="dd\-mm\-yy;@"/>
    <numFmt numFmtId="205" formatCode="#,##0;\-#,##0;;@"/>
    <numFmt numFmtId="206" formatCode="#,##0.00000"/>
    <numFmt numFmtId="207" formatCode="#,##0.000000"/>
    <numFmt numFmtId="208" formatCode="0.0000"/>
    <numFmt numFmtId="209" formatCode="_(* #,##0_);_(* \(#,##0\);_(* &quot;-&quot;??_);_(@_)"/>
    <numFmt numFmtId="210" formatCode="#,##0.00_ ;\-#,##0.00\ "/>
    <numFmt numFmtId="211" formatCode="#,##0.0;\-#,##0.0;;@"/>
    <numFmt numFmtId="212" formatCode="#,##0.00;\-#,##0.00;;@"/>
    <numFmt numFmtId="213" formatCode="0.0"/>
    <numFmt numFmtId="214" formatCode="0.000000000"/>
    <numFmt numFmtId="215" formatCode="0.00000000"/>
    <numFmt numFmtId="216" formatCode="0.0000000"/>
    <numFmt numFmtId="217" formatCode="0.000000"/>
    <numFmt numFmtId="218" formatCode="0.00000"/>
    <numFmt numFmtId="219" formatCode="0.000"/>
    <numFmt numFmtId="220" formatCode="_([$€]* #,##0.00_);_([$€]* \(#,##0.00\);_([$€]* &quot;-&quot;??_);_(@_)"/>
    <numFmt numFmtId="221" formatCode="_(* #,##0_);_(* \(#,##0\);_(* &quot;-&quot;_);_(@_)"/>
    <numFmt numFmtId="222" formatCode="_(&quot;$&quot;* #,##0.00_);_(&quot;$&quot;* \(#,##0.00\);_(&quot;$&quot;* &quot;-&quot;??_);_(@_)"/>
    <numFmt numFmtId="223" formatCode="_(&quot;$&quot;* #,##0_);_(&quot;$&quot;* \(#,##0\);_(&quot;$&quot;* &quot;-&quot;_);_(@_)"/>
    <numFmt numFmtId="224" formatCode="_-* #,##0\ _€_-;\-* #,##0\ _€_-;_-* &quot;-&quot;??\ _€_-;_-@_-"/>
    <numFmt numFmtId="225" formatCode="#,##0_ ;\-#,##0\ "/>
  </numFmts>
  <fonts count="5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sz val="12"/>
      <color indexed="9"/>
      <name val="Book Antiqua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6"/>
      <name val="Book Antiqua"/>
      <family val="1"/>
    </font>
    <font>
      <b/>
      <sz val="12"/>
      <color indexed="9"/>
      <name val="Times New Roman"/>
      <family val="1"/>
    </font>
    <font>
      <sz val="9"/>
      <name val="Arial"/>
      <family val="2"/>
    </font>
    <font>
      <b/>
      <sz val="16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6" fillId="28" borderId="1" applyNumberFormat="0" applyAlignment="0" applyProtection="0"/>
    <xf numFmtId="173" fontId="0" fillId="0" borderId="0" applyFont="0" applyFill="0" applyBorder="0" applyAlignment="0" applyProtection="0"/>
    <xf numFmtId="220" fontId="22" fillId="0" borderId="0" applyFont="0" applyFill="0" applyBorder="0" applyAlignment="0" applyProtection="0"/>
    <xf numFmtId="220" fontId="2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29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4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0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177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4" fontId="1" fillId="32" borderId="0" xfId="0" applyNumberFormat="1" applyFont="1" applyFill="1" applyAlignment="1">
      <alignment/>
    </xf>
    <xf numFmtId="3" fontId="1" fillId="32" borderId="0" xfId="0" applyNumberFormat="1" applyFont="1" applyFill="1" applyAlignment="1">
      <alignment/>
    </xf>
    <xf numFmtId="4" fontId="9" fillId="33" borderId="10" xfId="0" applyNumberFormat="1" applyFont="1" applyFill="1" applyBorder="1" applyAlignment="1">
      <alignment vertical="center"/>
    </xf>
    <xf numFmtId="3" fontId="9" fillId="33" borderId="11" xfId="0" applyNumberFormat="1" applyFont="1" applyFill="1" applyBorder="1" applyAlignment="1">
      <alignment vertical="center"/>
    </xf>
    <xf numFmtId="3" fontId="9" fillId="33" borderId="12" xfId="0" applyNumberFormat="1" applyFont="1" applyFill="1" applyBorder="1" applyAlignment="1">
      <alignment vertical="center"/>
    </xf>
    <xf numFmtId="4" fontId="1" fillId="0" borderId="0" xfId="0" applyNumberFormat="1" applyFont="1" applyAlignment="1">
      <alignment vertical="center"/>
    </xf>
    <xf numFmtId="4" fontId="1" fillId="32" borderId="0" xfId="0" applyNumberFormat="1" applyFont="1" applyFill="1" applyBorder="1" applyAlignment="1">
      <alignment/>
    </xf>
    <xf numFmtId="3" fontId="1" fillId="32" borderId="0" xfId="0" applyNumberFormat="1" applyFont="1" applyFill="1" applyBorder="1" applyAlignment="1">
      <alignment/>
    </xf>
    <xf numFmtId="4" fontId="1" fillId="34" borderId="0" xfId="0" applyNumberFormat="1" applyFont="1" applyFill="1" applyAlignment="1">
      <alignment/>
    </xf>
    <xf numFmtId="3" fontId="1" fillId="34" borderId="0" xfId="0" applyNumberFormat="1" applyFont="1" applyFill="1" applyBorder="1" applyAlignment="1">
      <alignment/>
    </xf>
    <xf numFmtId="3" fontId="1" fillId="34" borderId="0" xfId="0" applyNumberFormat="1" applyFont="1" applyFill="1" applyAlignment="1">
      <alignment/>
    </xf>
    <xf numFmtId="0" fontId="1" fillId="32" borderId="0" xfId="0" applyFont="1" applyFill="1" applyBorder="1" applyAlignment="1">
      <alignment/>
    </xf>
    <xf numFmtId="3" fontId="1" fillId="32" borderId="0" xfId="67" applyNumberFormat="1" applyFont="1" applyFill="1" applyBorder="1">
      <alignment/>
      <protection/>
    </xf>
    <xf numFmtId="3" fontId="11" fillId="35" borderId="10" xfId="0" applyNumberFormat="1" applyFont="1" applyFill="1" applyBorder="1" applyAlignment="1">
      <alignment/>
    </xf>
    <xf numFmtId="3" fontId="11" fillId="35" borderId="12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10" fontId="1" fillId="0" borderId="0" xfId="69" applyNumberFormat="1" applyFont="1" applyAlignment="1">
      <alignment/>
    </xf>
    <xf numFmtId="0" fontId="13" fillId="36" borderId="13" xfId="0" applyFont="1" applyFill="1" applyBorder="1" applyAlignment="1">
      <alignment horizontal="center" vertical="center"/>
    </xf>
    <xf numFmtId="0" fontId="13" fillId="36" borderId="14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left" vertical="center" indent="1"/>
    </xf>
    <xf numFmtId="0" fontId="1" fillId="0" borderId="13" xfId="0" applyFont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15" fillId="0" borderId="0" xfId="0" applyFont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left" vertical="center" indent="1"/>
    </xf>
    <xf numFmtId="0" fontId="16" fillId="37" borderId="20" xfId="0" applyFont="1" applyFill="1" applyBorder="1" applyAlignment="1">
      <alignment horizontal="left" vertical="center" indent="1"/>
    </xf>
    <xf numFmtId="0" fontId="16" fillId="33" borderId="10" xfId="0" applyFont="1" applyFill="1" applyBorder="1" applyAlignment="1">
      <alignment horizontal="center" vertical="center"/>
    </xf>
    <xf numFmtId="14" fontId="16" fillId="33" borderId="10" xfId="0" applyNumberFormat="1" applyFont="1" applyFill="1" applyBorder="1" applyAlignment="1">
      <alignment horizontal="center" vertical="center"/>
    </xf>
    <xf numFmtId="14" fontId="16" fillId="33" borderId="21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vertical="center"/>
    </xf>
    <xf numFmtId="3" fontId="1" fillId="32" borderId="11" xfId="0" applyNumberFormat="1" applyFont="1" applyFill="1" applyBorder="1" applyAlignment="1">
      <alignment vertical="center"/>
    </xf>
    <xf numFmtId="3" fontId="1" fillId="32" borderId="12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10" fontId="0" fillId="0" borderId="0" xfId="69" applyNumberFormat="1" applyFont="1" applyAlignment="1">
      <alignment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38" borderId="0" xfId="0" applyFill="1" applyAlignment="1">
      <alignment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0" fillId="0" borderId="0" xfId="0" applyFill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4" fontId="0" fillId="39" borderId="0" xfId="0" applyNumberFormat="1" applyFill="1" applyAlignment="1">
      <alignment/>
    </xf>
    <xf numFmtId="4" fontId="8" fillId="39" borderId="26" xfId="0" applyNumberFormat="1" applyFont="1" applyFill="1" applyBorder="1" applyAlignment="1">
      <alignment/>
    </xf>
    <xf numFmtId="168" fontId="8" fillId="39" borderId="26" xfId="0" applyNumberFormat="1" applyFont="1" applyFill="1" applyBorder="1" applyAlignment="1">
      <alignment/>
    </xf>
    <xf numFmtId="4" fontId="1" fillId="39" borderId="0" xfId="0" applyNumberFormat="1" applyFont="1" applyFill="1" applyAlignment="1">
      <alignment/>
    </xf>
    <xf numFmtId="3" fontId="1" fillId="39" borderId="0" xfId="0" applyNumberFormat="1" applyFont="1" applyFill="1" applyAlignment="1">
      <alignment/>
    </xf>
    <xf numFmtId="4" fontId="0" fillId="39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3" fontId="0" fillId="39" borderId="0" xfId="0" applyNumberFormat="1" applyFill="1" applyAlignment="1">
      <alignment/>
    </xf>
    <xf numFmtId="4" fontId="1" fillId="39" borderId="0" xfId="0" applyNumberFormat="1" applyFont="1" applyFill="1" applyAlignment="1">
      <alignment/>
    </xf>
    <xf numFmtId="4" fontId="0" fillId="39" borderId="0" xfId="0" applyNumberFormat="1" applyFill="1" applyBorder="1" applyAlignment="1">
      <alignment/>
    </xf>
    <xf numFmtId="4" fontId="2" fillId="39" borderId="0" xfId="0" applyNumberFormat="1" applyFont="1" applyFill="1" applyBorder="1" applyAlignment="1">
      <alignment/>
    </xf>
    <xf numFmtId="4" fontId="1" fillId="39" borderId="0" xfId="0" applyNumberFormat="1" applyFont="1" applyFill="1" applyBorder="1" applyAlignment="1">
      <alignment/>
    </xf>
    <xf numFmtId="3" fontId="1" fillId="39" borderId="0" xfId="0" applyNumberFormat="1" applyFont="1" applyFill="1" applyBorder="1" applyAlignment="1">
      <alignment/>
    </xf>
    <xf numFmtId="4" fontId="0" fillId="39" borderId="0" xfId="0" applyNumberFormat="1" applyFont="1" applyFill="1" applyBorder="1" applyAlignment="1">
      <alignment/>
    </xf>
    <xf numFmtId="3" fontId="0" fillId="39" borderId="0" xfId="0" applyNumberFormat="1" applyFill="1" applyAlignment="1">
      <alignment vertical="top"/>
    </xf>
    <xf numFmtId="3" fontId="0" fillId="39" borderId="0" xfId="0" applyNumberFormat="1" applyFont="1" applyFill="1" applyBorder="1" applyAlignment="1">
      <alignment/>
    </xf>
    <xf numFmtId="4" fontId="1" fillId="39" borderId="0" xfId="0" applyNumberFormat="1" applyFont="1" applyFill="1" applyBorder="1" applyAlignment="1">
      <alignment/>
    </xf>
    <xf numFmtId="3" fontId="1" fillId="39" borderId="0" xfId="0" applyNumberFormat="1" applyFont="1" applyFill="1" applyBorder="1" applyAlignment="1">
      <alignment/>
    </xf>
    <xf numFmtId="3" fontId="0" fillId="39" borderId="0" xfId="0" applyNumberFormat="1" applyFill="1" applyBorder="1" applyAlignment="1">
      <alignment/>
    </xf>
    <xf numFmtId="4" fontId="3" fillId="39" borderId="0" xfId="0" applyNumberFormat="1" applyFont="1" applyFill="1" applyAlignment="1">
      <alignment/>
    </xf>
    <xf numFmtId="3" fontId="3" fillId="39" borderId="0" xfId="0" applyNumberFormat="1" applyFont="1" applyFill="1" applyBorder="1" applyAlignment="1">
      <alignment/>
    </xf>
    <xf numFmtId="4" fontId="1" fillId="39" borderId="26" xfId="0" applyNumberFormat="1" applyFont="1" applyFill="1" applyBorder="1" applyAlignment="1">
      <alignment/>
    </xf>
    <xf numFmtId="4" fontId="8" fillId="39" borderId="0" xfId="0" applyNumberFormat="1" applyFont="1" applyFill="1" applyAlignment="1">
      <alignment/>
    </xf>
    <xf numFmtId="4" fontId="7" fillId="39" borderId="0" xfId="0" applyNumberFormat="1" applyFont="1" applyFill="1" applyBorder="1" applyAlignment="1">
      <alignment/>
    </xf>
    <xf numFmtId="0" fontId="0" fillId="39" borderId="0" xfId="0" applyFont="1" applyFill="1" applyBorder="1" applyAlignment="1">
      <alignment/>
    </xf>
    <xf numFmtId="3" fontId="0" fillId="39" borderId="0" xfId="67" applyNumberFormat="1" applyFont="1" applyFill="1" applyBorder="1">
      <alignment/>
      <protection/>
    </xf>
    <xf numFmtId="3" fontId="8" fillId="39" borderId="0" xfId="67" applyNumberFormat="1" applyFont="1" applyFill="1" applyBorder="1">
      <alignment/>
      <protection/>
    </xf>
    <xf numFmtId="0" fontId="1" fillId="39" borderId="0" xfId="0" applyFont="1" applyFill="1" applyBorder="1" applyAlignment="1">
      <alignment/>
    </xf>
    <xf numFmtId="0" fontId="1" fillId="39" borderId="0" xfId="0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168" fontId="8" fillId="39" borderId="26" xfId="0" applyNumberFormat="1" applyFont="1" applyFill="1" applyBorder="1" applyAlignment="1">
      <alignment horizontal="right"/>
    </xf>
    <xf numFmtId="4" fontId="7" fillId="39" borderId="0" xfId="0" applyNumberFormat="1" applyFont="1" applyFill="1" applyAlignment="1">
      <alignment/>
    </xf>
    <xf numFmtId="3" fontId="1" fillId="39" borderId="0" xfId="0" applyNumberFormat="1" applyFont="1" applyFill="1" applyAlignment="1">
      <alignment/>
    </xf>
    <xf numFmtId="4" fontId="1" fillId="32" borderId="0" xfId="0" applyNumberFormat="1" applyFont="1" applyFill="1" applyBorder="1" applyAlignment="1">
      <alignment/>
    </xf>
    <xf numFmtId="4" fontId="0" fillId="0" borderId="0" xfId="60" applyNumberFormat="1" applyBorder="1" applyAlignment="1">
      <alignment/>
      <protection/>
    </xf>
    <xf numFmtId="4" fontId="0" fillId="0" borderId="0" xfId="60" applyNumberFormat="1">
      <alignment/>
      <protection/>
    </xf>
    <xf numFmtId="4" fontId="0" fillId="0" borderId="0" xfId="60" applyNumberFormat="1" applyBorder="1">
      <alignment/>
      <protection/>
    </xf>
    <xf numFmtId="4" fontId="8" fillId="0" borderId="26" xfId="60" applyNumberFormat="1" applyFont="1" applyBorder="1">
      <alignment/>
      <protection/>
    </xf>
    <xf numFmtId="4" fontId="4" fillId="0" borderId="0" xfId="60" applyNumberFormat="1" applyFont="1" applyBorder="1">
      <alignment/>
      <protection/>
    </xf>
    <xf numFmtId="4" fontId="17" fillId="33" borderId="20" xfId="60" applyNumberFormat="1" applyFont="1" applyFill="1" applyBorder="1">
      <alignment/>
      <protection/>
    </xf>
    <xf numFmtId="4" fontId="17" fillId="33" borderId="27" xfId="60" applyNumberFormat="1" applyFont="1" applyFill="1" applyBorder="1">
      <alignment/>
      <protection/>
    </xf>
    <xf numFmtId="4" fontId="17" fillId="33" borderId="14" xfId="60" applyNumberFormat="1" applyFont="1" applyFill="1" applyBorder="1" applyAlignment="1">
      <alignment horizontal="center"/>
      <protection/>
    </xf>
    <xf numFmtId="4" fontId="17" fillId="33" borderId="27" xfId="60" applyNumberFormat="1" applyFont="1" applyFill="1" applyBorder="1" applyAlignment="1">
      <alignment horizontal="center"/>
      <protection/>
    </xf>
    <xf numFmtId="4" fontId="17" fillId="33" borderId="20" xfId="60" applyNumberFormat="1" applyFont="1" applyFill="1" applyBorder="1" applyAlignment="1">
      <alignment horizontal="center"/>
      <protection/>
    </xf>
    <xf numFmtId="4" fontId="4" fillId="0" borderId="0" xfId="60" applyNumberFormat="1" applyFont="1">
      <alignment/>
      <protection/>
    </xf>
    <xf numFmtId="4" fontId="17" fillId="33" borderId="28" xfId="60" applyNumberFormat="1" applyFont="1" applyFill="1" applyBorder="1" applyAlignment="1">
      <alignment horizontal="center"/>
      <protection/>
    </xf>
    <xf numFmtId="4" fontId="17" fillId="33" borderId="29" xfId="60" applyNumberFormat="1" applyFont="1" applyFill="1" applyBorder="1" applyAlignment="1">
      <alignment horizontal="center"/>
      <protection/>
    </xf>
    <xf numFmtId="4" fontId="17" fillId="33" borderId="0" xfId="60" applyNumberFormat="1" applyFont="1" applyFill="1" applyBorder="1" applyAlignment="1">
      <alignment horizontal="center"/>
      <protection/>
    </xf>
    <xf numFmtId="4" fontId="17" fillId="33" borderId="30" xfId="60" applyNumberFormat="1" applyFont="1" applyFill="1" applyBorder="1" applyAlignment="1">
      <alignment horizontal="center"/>
      <protection/>
    </xf>
    <xf numFmtId="4" fontId="17" fillId="33" borderId="14" xfId="60" applyNumberFormat="1" applyFont="1" applyFill="1" applyBorder="1">
      <alignment/>
      <protection/>
    </xf>
    <xf numFmtId="4" fontId="19" fillId="0" borderId="0" xfId="60" applyNumberFormat="1" applyFont="1" applyBorder="1">
      <alignment/>
      <protection/>
    </xf>
    <xf numFmtId="4" fontId="17" fillId="33" borderId="28" xfId="60" applyNumberFormat="1" applyFont="1" applyFill="1" applyBorder="1">
      <alignment/>
      <protection/>
    </xf>
    <xf numFmtId="4" fontId="17" fillId="33" borderId="31" xfId="60" applyNumberFormat="1" applyFont="1" applyFill="1" applyBorder="1">
      <alignment/>
      <protection/>
    </xf>
    <xf numFmtId="4" fontId="17" fillId="33" borderId="31" xfId="60" applyNumberFormat="1" applyFont="1" applyFill="1" applyBorder="1" applyAlignment="1">
      <alignment horizontal="center"/>
      <protection/>
    </xf>
    <xf numFmtId="4" fontId="17" fillId="33" borderId="32" xfId="60" applyNumberFormat="1" applyFont="1" applyFill="1" applyBorder="1" applyAlignment="1">
      <alignment horizontal="center"/>
      <protection/>
    </xf>
    <xf numFmtId="4" fontId="20" fillId="0" borderId="0" xfId="60" applyNumberFormat="1" applyFont="1" applyBorder="1">
      <alignment/>
      <protection/>
    </xf>
    <xf numFmtId="0" fontId="19" fillId="0" borderId="29" xfId="60" applyNumberFormat="1" applyFont="1" applyBorder="1" applyAlignment="1">
      <alignment horizontal="center"/>
      <protection/>
    </xf>
    <xf numFmtId="0" fontId="19" fillId="0" borderId="30" xfId="60" applyNumberFormat="1" applyFont="1" applyBorder="1" applyAlignment="1">
      <alignment horizontal="center"/>
      <protection/>
    </xf>
    <xf numFmtId="0" fontId="19" fillId="0" borderId="14" xfId="60" applyNumberFormat="1" applyFont="1" applyBorder="1" applyAlignment="1">
      <alignment horizontal="center"/>
      <protection/>
    </xf>
    <xf numFmtId="0" fontId="19" fillId="0" borderId="0" xfId="60" applyNumberFormat="1" applyFont="1" applyBorder="1" applyAlignment="1">
      <alignment horizontal="center"/>
      <protection/>
    </xf>
    <xf numFmtId="0" fontId="19" fillId="0" borderId="11" xfId="60" applyNumberFormat="1" applyFont="1" applyBorder="1" applyAlignment="1">
      <alignment horizontal="center"/>
      <protection/>
    </xf>
    <xf numFmtId="4" fontId="19" fillId="0" borderId="20" xfId="60" applyNumberFormat="1" applyFont="1" applyBorder="1" applyAlignment="1">
      <alignment wrapText="1"/>
      <protection/>
    </xf>
    <xf numFmtId="3" fontId="19" fillId="0" borderId="14" xfId="60" applyNumberFormat="1" applyFont="1" applyFill="1" applyBorder="1">
      <alignment/>
      <protection/>
    </xf>
    <xf numFmtId="3" fontId="19" fillId="0" borderId="13" xfId="60" applyNumberFormat="1" applyFont="1" applyBorder="1">
      <alignment/>
      <protection/>
    </xf>
    <xf numFmtId="3" fontId="19" fillId="0" borderId="14" xfId="60" applyNumberFormat="1" applyFont="1" applyBorder="1">
      <alignment/>
      <protection/>
    </xf>
    <xf numFmtId="4" fontId="19" fillId="0" borderId="10" xfId="60" applyNumberFormat="1" applyFont="1" applyBorder="1" applyAlignment="1">
      <alignment wrapText="1"/>
      <protection/>
    </xf>
    <xf numFmtId="4" fontId="19" fillId="0" borderId="28" xfId="60" applyNumberFormat="1" applyFont="1" applyBorder="1" applyAlignment="1">
      <alignment wrapText="1"/>
      <protection/>
    </xf>
    <xf numFmtId="3" fontId="19" fillId="0" borderId="31" xfId="60" applyNumberFormat="1" applyFont="1" applyBorder="1">
      <alignment/>
      <protection/>
    </xf>
    <xf numFmtId="3" fontId="19" fillId="0" borderId="30" xfId="60" applyNumberFormat="1" applyFont="1" applyBorder="1">
      <alignment/>
      <protection/>
    </xf>
    <xf numFmtId="4" fontId="4" fillId="0" borderId="30" xfId="60" applyNumberFormat="1" applyFont="1" applyBorder="1" applyAlignment="1">
      <alignment wrapText="1"/>
      <protection/>
    </xf>
    <xf numFmtId="3" fontId="4" fillId="0" borderId="29" xfId="60" applyNumberFormat="1" applyFont="1" applyBorder="1">
      <alignment/>
      <protection/>
    </xf>
    <xf numFmtId="3" fontId="4" fillId="0" borderId="20" xfId="60" applyNumberFormat="1" applyFont="1" applyBorder="1">
      <alignment/>
      <protection/>
    </xf>
    <xf numFmtId="3" fontId="4" fillId="0" borderId="14" xfId="60" applyNumberFormat="1" applyFont="1" applyBorder="1">
      <alignment/>
      <protection/>
    </xf>
    <xf numFmtId="3" fontId="4" fillId="0" borderId="30" xfId="60" applyNumberFormat="1" applyFont="1" applyBorder="1">
      <alignment/>
      <protection/>
    </xf>
    <xf numFmtId="3" fontId="4" fillId="0" borderId="28" xfId="60" applyNumberFormat="1" applyFont="1" applyBorder="1">
      <alignment/>
      <protection/>
    </xf>
    <xf numFmtId="3" fontId="4" fillId="0" borderId="31" xfId="60" applyNumberFormat="1" applyFont="1" applyBorder="1">
      <alignment/>
      <protection/>
    </xf>
    <xf numFmtId="3" fontId="4" fillId="0" borderId="13" xfId="60" applyNumberFormat="1" applyFont="1" applyBorder="1">
      <alignment/>
      <protection/>
    </xf>
    <xf numFmtId="4" fontId="17" fillId="33" borderId="20" xfId="60" applyNumberFormat="1" applyFont="1" applyFill="1" applyBorder="1" applyAlignment="1">
      <alignment wrapText="1"/>
      <protection/>
    </xf>
    <xf numFmtId="3" fontId="17" fillId="33" borderId="14" xfId="60" applyNumberFormat="1" applyFont="1" applyFill="1" applyBorder="1">
      <alignment/>
      <protection/>
    </xf>
    <xf numFmtId="3" fontId="17" fillId="33" borderId="31" xfId="60" applyNumberFormat="1" applyFont="1" applyFill="1" applyBorder="1">
      <alignment/>
      <protection/>
    </xf>
    <xf numFmtId="3" fontId="19" fillId="0" borderId="31" xfId="60" applyNumberFormat="1" applyFont="1" applyFill="1" applyBorder="1">
      <alignment/>
      <protection/>
    </xf>
    <xf numFmtId="3" fontId="19" fillId="0" borderId="13" xfId="60" applyNumberFormat="1" applyFont="1" applyFill="1" applyBorder="1">
      <alignment/>
      <protection/>
    </xf>
    <xf numFmtId="3" fontId="4" fillId="0" borderId="30" xfId="60" applyNumberFormat="1" applyFont="1" applyFill="1" applyBorder="1">
      <alignment/>
      <protection/>
    </xf>
    <xf numFmtId="4" fontId="17" fillId="33" borderId="28" xfId="60" applyNumberFormat="1" applyFont="1" applyFill="1" applyBorder="1" applyAlignment="1">
      <alignment wrapText="1"/>
      <protection/>
    </xf>
    <xf numFmtId="4" fontId="14" fillId="0" borderId="0" xfId="60" applyNumberFormat="1" applyFont="1">
      <alignment/>
      <protection/>
    </xf>
    <xf numFmtId="4" fontId="10" fillId="33" borderId="20" xfId="0" applyNumberFormat="1" applyFont="1" applyFill="1" applyBorder="1" applyAlignment="1">
      <alignment horizontal="center" vertical="center"/>
    </xf>
    <xf numFmtId="4" fontId="10" fillId="33" borderId="27" xfId="0" applyNumberFormat="1" applyFont="1" applyFill="1" applyBorder="1" applyAlignment="1">
      <alignment horizontal="center" vertical="center"/>
    </xf>
    <xf numFmtId="4" fontId="10" fillId="33" borderId="33" xfId="0" applyNumberFormat="1" applyFont="1" applyFill="1" applyBorder="1" applyAlignment="1">
      <alignment horizontal="center" vertical="center"/>
    </xf>
    <xf numFmtId="4" fontId="10" fillId="33" borderId="28" xfId="0" applyNumberFormat="1" applyFont="1" applyFill="1" applyBorder="1" applyAlignment="1">
      <alignment horizontal="center" vertical="center"/>
    </xf>
    <xf numFmtId="4" fontId="10" fillId="33" borderId="32" xfId="0" applyNumberFormat="1" applyFont="1" applyFill="1" applyBorder="1" applyAlignment="1">
      <alignment horizontal="center" vertical="center"/>
    </xf>
    <xf numFmtId="4" fontId="10" fillId="33" borderId="34" xfId="0" applyNumberFormat="1" applyFont="1" applyFill="1" applyBorder="1" applyAlignment="1">
      <alignment horizontal="center" vertical="center"/>
    </xf>
    <xf numFmtId="4" fontId="10" fillId="33" borderId="20" xfId="0" applyNumberFormat="1" applyFont="1" applyFill="1" applyBorder="1" applyAlignment="1">
      <alignment horizontal="center"/>
    </xf>
    <xf numFmtId="4" fontId="10" fillId="33" borderId="27" xfId="0" applyNumberFormat="1" applyFont="1" applyFill="1" applyBorder="1" applyAlignment="1">
      <alignment horizontal="center"/>
    </xf>
    <xf numFmtId="4" fontId="10" fillId="33" borderId="33" xfId="0" applyNumberFormat="1" applyFont="1" applyFill="1" applyBorder="1" applyAlignment="1">
      <alignment horizontal="center"/>
    </xf>
    <xf numFmtId="4" fontId="10" fillId="33" borderId="28" xfId="0" applyNumberFormat="1" applyFont="1" applyFill="1" applyBorder="1" applyAlignment="1">
      <alignment horizontal="center"/>
    </xf>
    <xf numFmtId="4" fontId="10" fillId="33" borderId="32" xfId="0" applyNumberFormat="1" applyFont="1" applyFill="1" applyBorder="1" applyAlignment="1">
      <alignment horizontal="center"/>
    </xf>
    <xf numFmtId="4" fontId="10" fillId="33" borderId="34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36" borderId="10" xfId="0" applyFont="1" applyFill="1" applyBorder="1" applyAlignment="1">
      <alignment horizontal="center" vertical="center"/>
    </xf>
    <xf numFmtId="0" fontId="13" fillId="36" borderId="11" xfId="0" applyFont="1" applyFill="1" applyBorder="1" applyAlignment="1">
      <alignment horizontal="center" vertical="center"/>
    </xf>
    <xf numFmtId="14" fontId="16" fillId="33" borderId="10" xfId="0" applyNumberFormat="1" applyFont="1" applyFill="1" applyBorder="1" applyAlignment="1">
      <alignment horizontal="center" vertical="center" wrapText="1"/>
    </xf>
    <xf numFmtId="14" fontId="16" fillId="33" borderId="12" xfId="0" applyNumberFormat="1" applyFont="1" applyFill="1" applyBorder="1" applyAlignment="1">
      <alignment horizontal="center" vertical="center" wrapText="1"/>
    </xf>
    <xf numFmtId="4" fontId="10" fillId="33" borderId="20" xfId="60" applyNumberFormat="1" applyFont="1" applyFill="1" applyBorder="1" applyAlignment="1">
      <alignment horizontal="center"/>
      <protection/>
    </xf>
    <xf numFmtId="4" fontId="10" fillId="33" borderId="27" xfId="60" applyNumberFormat="1" applyFont="1" applyFill="1" applyBorder="1" applyAlignment="1">
      <alignment horizontal="center"/>
      <protection/>
    </xf>
    <xf numFmtId="4" fontId="10" fillId="33" borderId="33" xfId="60" applyNumberFormat="1" applyFont="1" applyFill="1" applyBorder="1" applyAlignment="1">
      <alignment horizontal="center"/>
      <protection/>
    </xf>
    <xf numFmtId="4" fontId="10" fillId="33" borderId="28" xfId="60" applyNumberFormat="1" applyFont="1" applyFill="1" applyBorder="1" applyAlignment="1">
      <alignment horizontal="center"/>
      <protection/>
    </xf>
    <xf numFmtId="4" fontId="10" fillId="33" borderId="32" xfId="60" applyNumberFormat="1" applyFont="1" applyFill="1" applyBorder="1" applyAlignment="1">
      <alignment horizontal="center"/>
      <protection/>
    </xf>
    <xf numFmtId="4" fontId="10" fillId="33" borderId="34" xfId="60" applyNumberFormat="1" applyFont="1" applyFill="1" applyBorder="1" applyAlignment="1">
      <alignment horizontal="center"/>
      <protection/>
    </xf>
    <xf numFmtId="4" fontId="17" fillId="33" borderId="28" xfId="60" applyNumberFormat="1" applyFont="1" applyFill="1" applyBorder="1" applyAlignment="1">
      <alignment horizontal="center"/>
      <protection/>
    </xf>
    <xf numFmtId="4" fontId="18" fillId="33" borderId="34" xfId="60" applyNumberFormat="1" applyFont="1" applyFill="1" applyBorder="1" applyAlignment="1">
      <alignment horizontal="center"/>
      <protection/>
    </xf>
  </cellXfs>
  <cellStyles count="68">
    <cellStyle name="Normal" xfId="0"/>
    <cellStyle name="=C:\WINNT35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Euro_Cuadros Memoria Nasertic 2016" xfId="48"/>
    <cellStyle name="Hyperlink" xfId="49"/>
    <cellStyle name="Followed Hyperlink" xfId="50"/>
    <cellStyle name="Incorrecto" xfId="51"/>
    <cellStyle name="Comma" xfId="52"/>
    <cellStyle name="Comma [0]" xfId="53"/>
    <cellStyle name="Millares 2" xfId="54"/>
    <cellStyle name="Millares 3" xfId="55"/>
    <cellStyle name="Millares 4" xfId="56"/>
    <cellStyle name="Currency" xfId="57"/>
    <cellStyle name="Currency [0]" xfId="58"/>
    <cellStyle name="Neutral" xfId="59"/>
    <cellStyle name="Normal 2" xfId="60"/>
    <cellStyle name="Normal 2 2" xfId="61"/>
    <cellStyle name="Normal 2_Cuadros Memoria Nasertic 2016" xfId="62"/>
    <cellStyle name="Normal 3" xfId="63"/>
    <cellStyle name="Normal 4" xfId="64"/>
    <cellStyle name="Normal 5" xfId="65"/>
    <cellStyle name="Normal 6" xfId="66"/>
    <cellStyle name="Normal_Modelo consolidadas blanco" xfId="67"/>
    <cellStyle name="Notas" xfId="68"/>
    <cellStyle name="Percent" xfId="69"/>
    <cellStyle name="Porcentaje 2" xfId="70"/>
    <cellStyle name="Porcentaje 2 2" xfId="71"/>
    <cellStyle name="Porcentaje 3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D82"/>
  <sheetViews>
    <sheetView tabSelected="1" zoomScalePageLayoutView="0" workbookViewId="0" topLeftCell="A1">
      <selection activeCell="N21" sqref="N21"/>
    </sheetView>
  </sheetViews>
  <sheetFormatPr defaultColWidth="11.421875" defaultRowHeight="12.75"/>
  <cols>
    <col min="1" max="1" width="59.7109375" style="1" customWidth="1"/>
    <col min="2" max="2" width="14.28125" style="1" bestFit="1" customWidth="1"/>
    <col min="3" max="3" width="12.57421875" style="1" customWidth="1"/>
    <col min="4" max="4" width="12.28125" style="1" bestFit="1" customWidth="1"/>
    <col min="5" max="5" width="11.7109375" style="1" bestFit="1" customWidth="1"/>
    <col min="6" max="6" width="12.28125" style="1" bestFit="1" customWidth="1"/>
    <col min="7" max="16384" width="11.421875" style="1" customWidth="1"/>
  </cols>
  <sheetData>
    <row r="1" ht="13.5" thickBot="1"/>
    <row r="2" spans="1:3" s="18" customFormat="1" ht="15" customHeight="1">
      <c r="A2" s="151" t="s">
        <v>66</v>
      </c>
      <c r="B2" s="152"/>
      <c r="C2" s="153"/>
    </row>
    <row r="3" spans="1:3" s="18" customFormat="1" ht="15" customHeight="1" thickBot="1">
      <c r="A3" s="154" t="s">
        <v>245</v>
      </c>
      <c r="B3" s="155"/>
      <c r="C3" s="156"/>
    </row>
    <row r="4" spans="1:3" ht="12.75">
      <c r="A4" s="64"/>
      <c r="B4" s="64"/>
      <c r="C4" s="64"/>
    </row>
    <row r="5" spans="1:3" s="2" customFormat="1" ht="13.5" thickBot="1">
      <c r="A5" s="65" t="s">
        <v>0</v>
      </c>
      <c r="B5" s="66">
        <v>43100</v>
      </c>
      <c r="C5" s="66">
        <v>42735</v>
      </c>
    </row>
    <row r="6" spans="1:3" ht="13.5" thickTop="1">
      <c r="A6" s="64"/>
      <c r="B6" s="64"/>
      <c r="C6" s="64"/>
    </row>
    <row r="7" spans="1:3" s="3" customFormat="1" ht="12.75">
      <c r="A7" s="13" t="s">
        <v>1</v>
      </c>
      <c r="B7" s="14">
        <v>3872740</v>
      </c>
      <c r="C7" s="14">
        <v>3570886</v>
      </c>
    </row>
    <row r="8" spans="1:3" s="3" customFormat="1" ht="6" customHeight="1">
      <c r="A8" s="67"/>
      <c r="B8" s="68"/>
      <c r="C8" s="68"/>
    </row>
    <row r="9" spans="1:3" s="2" customFormat="1" ht="12.75">
      <c r="A9" s="67" t="s">
        <v>7</v>
      </c>
      <c r="B9" s="68">
        <v>35032</v>
      </c>
      <c r="C9" s="68">
        <v>630909</v>
      </c>
    </row>
    <row r="10" spans="1:4" s="6" customFormat="1" ht="12.75">
      <c r="A10" s="69" t="s">
        <v>30</v>
      </c>
      <c r="B10" s="70">
        <v>35032</v>
      </c>
      <c r="C10" s="70">
        <v>630909</v>
      </c>
      <c r="D10" s="2"/>
    </row>
    <row r="11" spans="1:3" s="2" customFormat="1" ht="12.75">
      <c r="A11" s="67" t="s">
        <v>8</v>
      </c>
      <c r="B11" s="68">
        <v>3256790</v>
      </c>
      <c r="C11" s="68">
        <v>2192910</v>
      </c>
    </row>
    <row r="12" spans="1:4" s="6" customFormat="1" ht="12.75">
      <c r="A12" s="69" t="s">
        <v>31</v>
      </c>
      <c r="B12" s="70">
        <v>631041</v>
      </c>
      <c r="C12" s="70">
        <v>362986</v>
      </c>
      <c r="D12" s="2"/>
    </row>
    <row r="13" spans="1:4" s="6" customFormat="1" ht="12.75">
      <c r="A13" s="69" t="s">
        <v>32</v>
      </c>
      <c r="B13" s="70">
        <v>1948697</v>
      </c>
      <c r="C13" s="70">
        <v>1299441</v>
      </c>
      <c r="D13" s="2"/>
    </row>
    <row r="14" spans="1:4" s="6" customFormat="1" ht="12.75">
      <c r="A14" s="69" t="s">
        <v>236</v>
      </c>
      <c r="B14" s="70">
        <v>677052</v>
      </c>
      <c r="C14" s="70">
        <v>530483</v>
      </c>
      <c r="D14" s="2"/>
    </row>
    <row r="15" spans="1:3" s="2" customFormat="1" ht="12.75">
      <c r="A15" s="67" t="s">
        <v>33</v>
      </c>
      <c r="B15" s="68">
        <v>180</v>
      </c>
      <c r="C15" s="68">
        <v>180</v>
      </c>
    </row>
    <row r="16" spans="1:4" s="6" customFormat="1" ht="12.75">
      <c r="A16" s="69" t="s">
        <v>34</v>
      </c>
      <c r="B16" s="70">
        <v>180</v>
      </c>
      <c r="C16" s="70">
        <v>180</v>
      </c>
      <c r="D16" s="2"/>
    </row>
    <row r="17" spans="1:4" s="6" customFormat="1" ht="12.75">
      <c r="A17" s="67" t="s">
        <v>67</v>
      </c>
      <c r="B17" s="68">
        <v>580738</v>
      </c>
      <c r="C17" s="68">
        <v>746887</v>
      </c>
      <c r="D17" s="2"/>
    </row>
    <row r="18" spans="1:4" ht="12.75">
      <c r="A18" s="64"/>
      <c r="B18" s="71"/>
      <c r="C18" s="71"/>
      <c r="D18" s="2"/>
    </row>
    <row r="19" spans="1:4" s="3" customFormat="1" ht="12.75">
      <c r="A19" s="13" t="s">
        <v>2</v>
      </c>
      <c r="B19" s="14">
        <v>9152438</v>
      </c>
      <c r="C19" s="14">
        <v>9382957</v>
      </c>
      <c r="D19" s="2"/>
    </row>
    <row r="20" spans="1:4" s="3" customFormat="1" ht="6" customHeight="1">
      <c r="A20" s="67"/>
      <c r="B20" s="68"/>
      <c r="C20" s="68"/>
      <c r="D20" s="2"/>
    </row>
    <row r="21" spans="1:3" s="2" customFormat="1" ht="12.75">
      <c r="A21" s="67" t="s">
        <v>9</v>
      </c>
      <c r="B21" s="68">
        <v>6432914</v>
      </c>
      <c r="C21" s="68">
        <v>3481656</v>
      </c>
    </row>
    <row r="22" spans="1:4" ht="12.75">
      <c r="A22" s="64" t="s">
        <v>3</v>
      </c>
      <c r="B22" s="71">
        <v>1599709</v>
      </c>
      <c r="C22" s="71">
        <v>668126</v>
      </c>
      <c r="D22" s="2"/>
    </row>
    <row r="23" spans="1:4" s="5" customFormat="1" ht="12.75">
      <c r="A23" s="64" t="s">
        <v>36</v>
      </c>
      <c r="B23" s="71">
        <v>4744771</v>
      </c>
      <c r="C23" s="71">
        <v>2708912</v>
      </c>
      <c r="D23" s="2"/>
    </row>
    <row r="24" spans="1:4" s="5" customFormat="1" ht="12.75">
      <c r="A24" s="64" t="s">
        <v>37</v>
      </c>
      <c r="B24" s="71">
        <v>0</v>
      </c>
      <c r="C24" s="71">
        <v>0</v>
      </c>
      <c r="D24" s="2"/>
    </row>
    <row r="25" spans="1:4" s="5" customFormat="1" ht="12.75">
      <c r="A25" s="64" t="s">
        <v>38</v>
      </c>
      <c r="B25" s="71">
        <v>0</v>
      </c>
      <c r="C25" s="71">
        <v>0</v>
      </c>
      <c r="D25" s="2"/>
    </row>
    <row r="26" spans="1:4" s="5" customFormat="1" ht="12.75">
      <c r="A26" s="64" t="s">
        <v>39</v>
      </c>
      <c r="B26" s="71">
        <v>0</v>
      </c>
      <c r="C26" s="71">
        <v>48450</v>
      </c>
      <c r="D26" s="2"/>
    </row>
    <row r="27" spans="1:4" s="5" customFormat="1" ht="12.75">
      <c r="A27" s="64" t="s">
        <v>68</v>
      </c>
      <c r="B27" s="71">
        <v>88434</v>
      </c>
      <c r="C27" s="71">
        <v>56168</v>
      </c>
      <c r="D27" s="2"/>
    </row>
    <row r="28" spans="1:4" s="5" customFormat="1" ht="12.75">
      <c r="A28" s="67" t="s">
        <v>69</v>
      </c>
      <c r="B28" s="68">
        <v>94860</v>
      </c>
      <c r="C28" s="68">
        <v>85082</v>
      </c>
      <c r="D28" s="2"/>
    </row>
    <row r="29" spans="1:4" s="5" customFormat="1" ht="12.75">
      <c r="A29" s="64" t="s">
        <v>35</v>
      </c>
      <c r="B29" s="71">
        <v>94860</v>
      </c>
      <c r="C29" s="71">
        <v>85082</v>
      </c>
      <c r="D29" s="2"/>
    </row>
    <row r="30" spans="1:3" s="2" customFormat="1" ht="12.75">
      <c r="A30" s="67" t="s">
        <v>29</v>
      </c>
      <c r="B30" s="68">
        <v>105331</v>
      </c>
      <c r="C30" s="68">
        <v>0</v>
      </c>
    </row>
    <row r="31" spans="1:3" s="2" customFormat="1" ht="12.75">
      <c r="A31" s="67" t="s">
        <v>10</v>
      </c>
      <c r="B31" s="68">
        <v>2519333</v>
      </c>
      <c r="C31" s="68">
        <v>5816219</v>
      </c>
    </row>
    <row r="32" spans="1:4" ht="12.75">
      <c r="A32" s="69" t="s">
        <v>139</v>
      </c>
      <c r="B32" s="70">
        <v>2519333</v>
      </c>
      <c r="C32" s="70">
        <v>5816219</v>
      </c>
      <c r="D32" s="2"/>
    </row>
    <row r="33" spans="1:4" ht="13.5" thickBot="1">
      <c r="A33" s="64"/>
      <c r="B33" s="71"/>
      <c r="C33" s="71"/>
      <c r="D33" s="2"/>
    </row>
    <row r="34" spans="1:3" ht="30.75" customHeight="1" thickBot="1">
      <c r="A34" s="15" t="s">
        <v>4</v>
      </c>
      <c r="B34" s="16">
        <v>13025178</v>
      </c>
      <c r="C34" s="17">
        <v>12953843</v>
      </c>
    </row>
    <row r="36" ht="13.5" thickBot="1"/>
    <row r="37" spans="1:3" s="18" customFormat="1" ht="15" customHeight="1">
      <c r="A37" s="151" t="str">
        <f>A2</f>
        <v>NAVARRA DE SERVICIOS Y TECNOLOGÍAS, S.A.U.</v>
      </c>
      <c r="B37" s="152"/>
      <c r="C37" s="153"/>
    </row>
    <row r="38" spans="1:3" s="18" customFormat="1" ht="15" customHeight="1" thickBot="1">
      <c r="A38" s="154" t="str">
        <f>A3</f>
        <v>BALANCE A 31 DE DICIEMBRE DE 2017</v>
      </c>
      <c r="B38" s="155"/>
      <c r="C38" s="156"/>
    </row>
    <row r="39" spans="1:3" ht="12.75">
      <c r="A39" s="64"/>
      <c r="B39" s="64"/>
      <c r="C39" s="64"/>
    </row>
    <row r="40" spans="1:3" ht="13.5" thickBot="1">
      <c r="A40" s="65" t="s">
        <v>5</v>
      </c>
      <c r="B40" s="66">
        <f>B5</f>
        <v>43100</v>
      </c>
      <c r="C40" s="66">
        <f>(C5)</f>
        <v>42735</v>
      </c>
    </row>
    <row r="41" spans="2:3" ht="13.5" thickTop="1">
      <c r="B41" s="64"/>
      <c r="C41" s="64"/>
    </row>
    <row r="42" spans="1:3" s="3" customFormat="1" ht="12.75">
      <c r="A42" s="13" t="s">
        <v>6</v>
      </c>
      <c r="B42" s="14">
        <v>7974597</v>
      </c>
      <c r="C42" s="14">
        <v>7628497</v>
      </c>
    </row>
    <row r="43" spans="1:3" s="3" customFormat="1" ht="6" customHeight="1">
      <c r="A43" s="67"/>
      <c r="B43" s="68"/>
      <c r="C43" s="68"/>
    </row>
    <row r="44" spans="1:3" ht="12.75">
      <c r="A44" s="67" t="s">
        <v>12</v>
      </c>
      <c r="B44" s="68">
        <v>7861706</v>
      </c>
      <c r="C44" s="68">
        <v>7434466</v>
      </c>
    </row>
    <row r="45" spans="1:3" ht="12.75">
      <c r="A45" s="67" t="s">
        <v>11</v>
      </c>
      <c r="B45" s="68">
        <v>4437873</v>
      </c>
      <c r="C45" s="68">
        <v>4437873</v>
      </c>
    </row>
    <row r="46" spans="1:3" ht="12.75">
      <c r="A46" s="69" t="s">
        <v>13</v>
      </c>
      <c r="B46" s="71">
        <v>4437873</v>
      </c>
      <c r="C46" s="71">
        <v>4437873</v>
      </c>
    </row>
    <row r="47" spans="1:4" s="2" customFormat="1" ht="12.75">
      <c r="A47" s="67" t="s">
        <v>14</v>
      </c>
      <c r="B47" s="68">
        <v>2996593</v>
      </c>
      <c r="C47" s="68">
        <v>743906</v>
      </c>
      <c r="D47" s="1"/>
    </row>
    <row r="48" spans="1:4" s="2" customFormat="1" ht="12.75">
      <c r="A48" s="69" t="s">
        <v>40</v>
      </c>
      <c r="B48" s="70">
        <v>216889</v>
      </c>
      <c r="C48" s="70">
        <v>174673</v>
      </c>
      <c r="D48" s="1"/>
    </row>
    <row r="49" spans="1:4" s="2" customFormat="1" ht="12.75">
      <c r="A49" s="69" t="s">
        <v>41</v>
      </c>
      <c r="B49" s="70">
        <v>2779704</v>
      </c>
      <c r="C49" s="70">
        <v>569233</v>
      </c>
      <c r="D49" s="1"/>
    </row>
    <row r="50" spans="1:4" s="2" customFormat="1" ht="12.75">
      <c r="A50" s="67" t="s">
        <v>72</v>
      </c>
      <c r="B50" s="68"/>
      <c r="C50" s="68">
        <v>-2169471</v>
      </c>
      <c r="D50" s="1"/>
    </row>
    <row r="51" spans="1:4" s="2" customFormat="1" ht="12.75">
      <c r="A51" s="69" t="s">
        <v>235</v>
      </c>
      <c r="B51" s="70"/>
      <c r="C51" s="70">
        <v>-2169471</v>
      </c>
      <c r="D51" s="1"/>
    </row>
    <row r="52" spans="1:4" s="2" customFormat="1" ht="12.75">
      <c r="A52" s="72" t="s">
        <v>234</v>
      </c>
      <c r="B52" s="98"/>
      <c r="C52" s="98">
        <v>4000000</v>
      </c>
      <c r="D52" s="1"/>
    </row>
    <row r="53" spans="1:4" s="2" customFormat="1" ht="12.75">
      <c r="A53" s="69" t="s">
        <v>233</v>
      </c>
      <c r="B53" s="70"/>
      <c r="C53" s="70">
        <v>4000000</v>
      </c>
      <c r="D53" s="1"/>
    </row>
    <row r="54" spans="1:4" s="2" customFormat="1" ht="12.75">
      <c r="A54" s="67" t="s">
        <v>18</v>
      </c>
      <c r="B54" s="68">
        <v>427240</v>
      </c>
      <c r="C54" s="68">
        <v>422158</v>
      </c>
      <c r="D54" s="1"/>
    </row>
    <row r="55" spans="1:4" s="2" customFormat="1" ht="12.75">
      <c r="A55" s="67" t="s">
        <v>15</v>
      </c>
      <c r="B55" s="68">
        <v>112891</v>
      </c>
      <c r="C55" s="68">
        <v>194031</v>
      </c>
      <c r="D55" s="1"/>
    </row>
    <row r="56" spans="1:3" ht="12.75">
      <c r="A56" s="64"/>
      <c r="B56" s="71"/>
      <c r="C56" s="71"/>
    </row>
    <row r="57" spans="1:3" ht="12.75">
      <c r="A57" s="13" t="s">
        <v>16</v>
      </c>
      <c r="B57" s="14">
        <v>70138</v>
      </c>
      <c r="C57" s="14">
        <v>99697</v>
      </c>
    </row>
    <row r="58" spans="1:3" ht="6" customHeight="1">
      <c r="A58" s="67"/>
      <c r="B58" s="68"/>
      <c r="C58" s="68"/>
    </row>
    <row r="59" spans="1:4" s="2" customFormat="1" ht="12.75">
      <c r="A59" s="67" t="s">
        <v>59</v>
      </c>
      <c r="B59" s="68">
        <v>26236</v>
      </c>
      <c r="C59" s="68">
        <v>24241</v>
      </c>
      <c r="D59" s="1"/>
    </row>
    <row r="60" spans="1:4" s="2" customFormat="1" ht="12.75">
      <c r="A60" s="69" t="s">
        <v>42</v>
      </c>
      <c r="B60" s="70">
        <v>26236</v>
      </c>
      <c r="C60" s="70">
        <v>24241</v>
      </c>
      <c r="D60" s="1"/>
    </row>
    <row r="61" spans="1:4" s="2" customFormat="1" ht="12.75">
      <c r="A61" s="67" t="s">
        <v>17</v>
      </c>
      <c r="B61" s="68">
        <v>0</v>
      </c>
      <c r="C61" s="68">
        <v>0</v>
      </c>
      <c r="D61" s="1"/>
    </row>
    <row r="62" spans="1:4" s="2" customFormat="1" ht="12.75">
      <c r="A62" s="69" t="s">
        <v>45</v>
      </c>
      <c r="B62" s="70">
        <v>0</v>
      </c>
      <c r="C62" s="70">
        <v>0</v>
      </c>
      <c r="D62" s="1"/>
    </row>
    <row r="63" spans="1:4" s="2" customFormat="1" ht="12.75">
      <c r="A63" s="67" t="s">
        <v>70</v>
      </c>
      <c r="B63" s="68">
        <v>43902</v>
      </c>
      <c r="C63" s="68">
        <v>75456</v>
      </c>
      <c r="D63" s="1"/>
    </row>
    <row r="64" spans="1:3" ht="12.75">
      <c r="A64" s="64"/>
      <c r="B64" s="71"/>
      <c r="C64" s="71"/>
    </row>
    <row r="65" spans="1:3" ht="12.75">
      <c r="A65" s="13" t="s">
        <v>19</v>
      </c>
      <c r="B65" s="14">
        <v>4980443</v>
      </c>
      <c r="C65" s="14">
        <v>5225649</v>
      </c>
    </row>
    <row r="66" spans="1:3" ht="6" customHeight="1">
      <c r="A66" s="67"/>
      <c r="B66" s="68"/>
      <c r="C66" s="68"/>
    </row>
    <row r="67" spans="1:3" ht="12.75">
      <c r="A67" s="67" t="s">
        <v>43</v>
      </c>
      <c r="B67" s="68">
        <v>289003</v>
      </c>
      <c r="C67" s="68">
        <v>1636396</v>
      </c>
    </row>
    <row r="68" spans="1:4" s="6" customFormat="1" ht="12.75">
      <c r="A68" s="69" t="s">
        <v>45</v>
      </c>
      <c r="B68" s="70">
        <v>0</v>
      </c>
      <c r="C68" s="70">
        <v>1388803</v>
      </c>
      <c r="D68" s="1"/>
    </row>
    <row r="69" spans="1:4" s="6" customFormat="1" ht="12.75">
      <c r="A69" s="69" t="s">
        <v>71</v>
      </c>
      <c r="B69" s="70">
        <v>289003</v>
      </c>
      <c r="C69" s="70">
        <v>247593</v>
      </c>
      <c r="D69" s="1"/>
    </row>
    <row r="70" spans="1:3" ht="12.75">
      <c r="A70" s="67" t="s">
        <v>20</v>
      </c>
      <c r="B70" s="68">
        <v>4475985</v>
      </c>
      <c r="C70" s="68">
        <v>3256113</v>
      </c>
    </row>
    <row r="71" spans="1:4" s="6" customFormat="1" ht="12.75">
      <c r="A71" s="69" t="s">
        <v>21</v>
      </c>
      <c r="B71" s="70">
        <v>4185618</v>
      </c>
      <c r="C71" s="70">
        <v>2824868</v>
      </c>
      <c r="D71" s="1"/>
    </row>
    <row r="72" spans="1:4" s="6" customFormat="1" ht="12.75">
      <c r="A72" s="69" t="s">
        <v>65</v>
      </c>
      <c r="B72" s="70">
        <v>58738</v>
      </c>
      <c r="C72" s="70">
        <v>49197</v>
      </c>
      <c r="D72" s="1"/>
    </row>
    <row r="73" spans="1:4" s="6" customFormat="1" ht="12.75">
      <c r="A73" s="69" t="s">
        <v>44</v>
      </c>
      <c r="B73" s="70">
        <v>58853</v>
      </c>
      <c r="C73" s="70">
        <v>117442</v>
      </c>
      <c r="D73" s="1"/>
    </row>
    <row r="74" spans="1:4" s="6" customFormat="1" ht="12.75">
      <c r="A74" s="69" t="s">
        <v>38</v>
      </c>
      <c r="B74" s="70">
        <v>0</v>
      </c>
      <c r="C74" s="70">
        <v>101344</v>
      </c>
      <c r="D74" s="1"/>
    </row>
    <row r="75" spans="1:4" s="6" customFormat="1" ht="12.75">
      <c r="A75" s="69" t="s">
        <v>142</v>
      </c>
      <c r="B75" s="70">
        <v>0</v>
      </c>
      <c r="C75" s="70">
        <v>0</v>
      </c>
      <c r="D75" s="1"/>
    </row>
    <row r="76" spans="1:4" s="6" customFormat="1" ht="12.75">
      <c r="A76" s="69" t="s">
        <v>46</v>
      </c>
      <c r="B76" s="70">
        <v>172776</v>
      </c>
      <c r="C76" s="70">
        <v>163262</v>
      </c>
      <c r="D76" s="1"/>
    </row>
    <row r="77" spans="1:4" s="6" customFormat="1" ht="12.75">
      <c r="A77" s="67" t="s">
        <v>29</v>
      </c>
      <c r="B77" s="68">
        <v>215455</v>
      </c>
      <c r="C77" s="68">
        <v>333140</v>
      </c>
      <c r="D77" s="1"/>
    </row>
    <row r="78" spans="1:3" ht="13.5" thickBot="1">
      <c r="A78" s="67"/>
      <c r="B78" s="68"/>
      <c r="C78" s="68"/>
    </row>
    <row r="79" spans="1:3" s="2" customFormat="1" ht="30.75" customHeight="1" thickBot="1">
      <c r="A79" s="15" t="s">
        <v>22</v>
      </c>
      <c r="B79" s="16">
        <v>13025178</v>
      </c>
      <c r="C79" s="17">
        <v>12953843</v>
      </c>
    </row>
    <row r="80" spans="1:3" s="2" customFormat="1" ht="12.75">
      <c r="A80" s="7"/>
      <c r="B80" s="10"/>
      <c r="C80" s="10"/>
    </row>
    <row r="82" spans="1:2" ht="12.75">
      <c r="A82" s="59"/>
      <c r="B82" s="29"/>
    </row>
  </sheetData>
  <sheetProtection/>
  <mergeCells count="4">
    <mergeCell ref="A2:C2"/>
    <mergeCell ref="A3:C3"/>
    <mergeCell ref="A37:C37"/>
    <mergeCell ref="A38:C38"/>
  </mergeCells>
  <printOptions/>
  <pageMargins left="0.81" right="0.23" top="0.91" bottom="0.3937007874015748" header="0" footer="0"/>
  <pageSetup horizontalDpi="600" verticalDpi="600" orientation="portrait" paperSize="9" scale="97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4:C52"/>
  <sheetViews>
    <sheetView zoomScalePageLayoutView="0" workbookViewId="0" topLeftCell="A31">
      <selection activeCell="F61" sqref="F61"/>
    </sheetView>
  </sheetViews>
  <sheetFormatPr defaultColWidth="11.421875" defaultRowHeight="12.75"/>
  <cols>
    <col min="1" max="1" width="59.7109375" style="1" customWidth="1"/>
    <col min="2" max="2" width="14.28125" style="1" bestFit="1" customWidth="1"/>
    <col min="3" max="3" width="12.57421875" style="1" customWidth="1"/>
    <col min="4" max="4" width="12.28125" style="1" bestFit="1" customWidth="1"/>
    <col min="5" max="5" width="11.7109375" style="1" bestFit="1" customWidth="1"/>
    <col min="6" max="6" width="12.28125" style="1" bestFit="1" customWidth="1"/>
    <col min="7" max="16384" width="11.421875" style="1" customWidth="1"/>
  </cols>
  <sheetData>
    <row r="3" ht="13.5" thickBot="1"/>
    <row r="4" spans="1:3" s="18" customFormat="1" ht="15" customHeight="1">
      <c r="A4" s="151" t="s">
        <v>66</v>
      </c>
      <c r="B4" s="152"/>
      <c r="C4" s="153"/>
    </row>
    <row r="5" spans="1:3" s="18" customFormat="1" ht="15" customHeight="1" thickBot="1">
      <c r="A5" s="154" t="s">
        <v>246</v>
      </c>
      <c r="B5" s="155"/>
      <c r="C5" s="156"/>
    </row>
    <row r="6" spans="1:3" ht="12.75">
      <c r="A6" s="73"/>
      <c r="B6" s="73"/>
      <c r="C6" s="73"/>
    </row>
    <row r="7" spans="1:3" ht="13.5" thickBot="1">
      <c r="A7" s="65" t="s">
        <v>28</v>
      </c>
      <c r="B7" s="66">
        <v>43100</v>
      </c>
      <c r="C7" s="66">
        <v>42735</v>
      </c>
    </row>
    <row r="8" spans="1:3" ht="13.5" thickTop="1">
      <c r="A8" s="74"/>
      <c r="B8" s="75"/>
      <c r="C8" s="75"/>
    </row>
    <row r="9" spans="1:3" ht="12.75">
      <c r="A9" s="74" t="s">
        <v>56</v>
      </c>
      <c r="B9" s="76"/>
      <c r="C9" s="76"/>
    </row>
    <row r="10" spans="1:3" ht="12.75">
      <c r="A10" s="74"/>
      <c r="B10" s="76"/>
      <c r="C10" s="76"/>
    </row>
    <row r="11" spans="1:3" ht="12.75">
      <c r="A11" s="19" t="s">
        <v>23</v>
      </c>
      <c r="B11" s="20">
        <v>15404430</v>
      </c>
      <c r="C11" s="20">
        <v>12809808</v>
      </c>
    </row>
    <row r="12" spans="1:3" ht="12.75">
      <c r="A12" s="77" t="s">
        <v>60</v>
      </c>
      <c r="B12" s="78">
        <v>15404430</v>
      </c>
      <c r="C12" s="79">
        <v>12809808</v>
      </c>
    </row>
    <row r="13" spans="1:3" ht="6" customHeight="1">
      <c r="A13" s="80"/>
      <c r="B13" s="81"/>
      <c r="C13" s="81"/>
    </row>
    <row r="14" spans="1:3" ht="12.75">
      <c r="A14" s="19" t="s">
        <v>47</v>
      </c>
      <c r="B14" s="20">
        <v>-8035088</v>
      </c>
      <c r="C14" s="20">
        <v>-5729973</v>
      </c>
    </row>
    <row r="15" spans="1:3" ht="12.75">
      <c r="A15" s="77" t="s">
        <v>52</v>
      </c>
      <c r="B15" s="79">
        <v>-301106</v>
      </c>
      <c r="C15" s="79">
        <v>-212246</v>
      </c>
    </row>
    <row r="16" spans="1:3" ht="12.75">
      <c r="A16" s="77" t="s">
        <v>53</v>
      </c>
      <c r="B16" s="79">
        <v>-7733982</v>
      </c>
      <c r="C16" s="79">
        <v>-5517727</v>
      </c>
    </row>
    <row r="17" spans="1:3" ht="6" customHeight="1">
      <c r="A17" s="77"/>
      <c r="B17" s="79"/>
      <c r="C17" s="79"/>
    </row>
    <row r="18" spans="1:3" ht="12.75">
      <c r="A18" s="99" t="s">
        <v>247</v>
      </c>
      <c r="B18" s="20">
        <v>12724</v>
      </c>
      <c r="C18" s="20">
        <v>0</v>
      </c>
    </row>
    <row r="19" spans="1:3" ht="12.75">
      <c r="A19" s="77" t="s">
        <v>248</v>
      </c>
      <c r="B19" s="79">
        <v>12724</v>
      </c>
      <c r="C19" s="79">
        <v>0</v>
      </c>
    </row>
    <row r="20" spans="1:3" ht="6" customHeight="1">
      <c r="A20" s="80"/>
      <c r="B20" s="81"/>
      <c r="C20" s="81"/>
    </row>
    <row r="21" spans="1:3" ht="12.75">
      <c r="A21" s="19" t="s">
        <v>24</v>
      </c>
      <c r="B21" s="20">
        <v>-4050726</v>
      </c>
      <c r="C21" s="20">
        <v>-3724679</v>
      </c>
    </row>
    <row r="22" spans="1:3" ht="12.75">
      <c r="A22" s="77" t="s">
        <v>48</v>
      </c>
      <c r="B22" s="79">
        <v>-3228511</v>
      </c>
      <c r="C22" s="79">
        <v>-2945872</v>
      </c>
    </row>
    <row r="23" spans="1:3" ht="12.75">
      <c r="A23" s="77" t="s">
        <v>49</v>
      </c>
      <c r="B23" s="79">
        <v>-822215</v>
      </c>
      <c r="C23" s="79">
        <v>-778807</v>
      </c>
    </row>
    <row r="24" spans="1:3" ht="6" customHeight="1">
      <c r="A24" s="80"/>
      <c r="B24" s="81"/>
      <c r="C24" s="81"/>
    </row>
    <row r="25" spans="1:3" ht="12.75">
      <c r="A25" s="19" t="s">
        <v>26</v>
      </c>
      <c r="B25" s="20">
        <v>-1362134</v>
      </c>
      <c r="C25" s="20">
        <v>-1299607</v>
      </c>
    </row>
    <row r="26" spans="1:3" ht="12.75">
      <c r="A26" s="77" t="s">
        <v>50</v>
      </c>
      <c r="B26" s="79">
        <v>-1050172</v>
      </c>
      <c r="C26" s="79">
        <v>-1007203</v>
      </c>
    </row>
    <row r="27" spans="1:3" ht="12.75">
      <c r="A27" s="77" t="s">
        <v>51</v>
      </c>
      <c r="B27" s="79">
        <v>-311962</v>
      </c>
      <c r="C27" s="79">
        <v>-292404</v>
      </c>
    </row>
    <row r="28" spans="1:3" ht="12.75">
      <c r="A28" s="77" t="s">
        <v>231</v>
      </c>
      <c r="B28" s="79">
        <v>0</v>
      </c>
      <c r="C28" s="79">
        <v>0</v>
      </c>
    </row>
    <row r="29" spans="1:3" ht="6" customHeight="1">
      <c r="A29" s="80"/>
      <c r="B29" s="81"/>
      <c r="C29" s="81"/>
    </row>
    <row r="30" spans="1:3" ht="12.75">
      <c r="A30" s="19" t="s">
        <v>25</v>
      </c>
      <c r="B30" s="20">
        <v>-1408237</v>
      </c>
      <c r="C30" s="20">
        <v>-1403240</v>
      </c>
    </row>
    <row r="31" spans="1:3" ht="6" customHeight="1">
      <c r="A31" s="80"/>
      <c r="B31" s="81"/>
      <c r="C31" s="81"/>
    </row>
    <row r="32" spans="1:3" ht="12.75">
      <c r="A32" s="19" t="s">
        <v>27</v>
      </c>
      <c r="B32" s="20">
        <v>112694</v>
      </c>
      <c r="C32" s="20">
        <v>156980</v>
      </c>
    </row>
    <row r="33" spans="1:3" ht="6" customHeight="1">
      <c r="A33" s="80"/>
      <c r="B33" s="81"/>
      <c r="C33" s="81"/>
    </row>
    <row r="34" spans="1:3" ht="12.75">
      <c r="A34" s="19" t="s">
        <v>138</v>
      </c>
      <c r="B34" s="20">
        <v>0</v>
      </c>
      <c r="C34" s="20">
        <v>0</v>
      </c>
    </row>
    <row r="35" spans="1:3" ht="12.75">
      <c r="A35" s="80"/>
      <c r="B35" s="81"/>
      <c r="C35" s="81"/>
    </row>
    <row r="36" spans="1:3" s="8" customFormat="1" ht="12.75">
      <c r="A36" s="21" t="s">
        <v>57</v>
      </c>
      <c r="B36" s="22">
        <v>673663</v>
      </c>
      <c r="C36" s="22">
        <v>809289</v>
      </c>
    </row>
    <row r="37" spans="1:3" ht="12.75">
      <c r="A37" s="21" t="s">
        <v>141</v>
      </c>
      <c r="B37" s="82"/>
      <c r="C37" s="82"/>
    </row>
    <row r="38" spans="1:3" ht="12.75">
      <c r="A38" s="67"/>
      <c r="B38" s="82"/>
      <c r="C38" s="82"/>
    </row>
    <row r="39" spans="1:3" ht="12.75">
      <c r="A39" s="19" t="s">
        <v>61</v>
      </c>
      <c r="B39" s="14">
        <v>0</v>
      </c>
      <c r="C39" s="14">
        <v>5681</v>
      </c>
    </row>
    <row r="40" spans="1:3" ht="12.75">
      <c r="A40" s="77" t="s">
        <v>54</v>
      </c>
      <c r="B40" s="79">
        <v>0</v>
      </c>
      <c r="C40" s="79">
        <v>5681</v>
      </c>
    </row>
    <row r="41" spans="1:3" ht="6" customHeight="1">
      <c r="A41" s="83"/>
      <c r="B41" s="84"/>
      <c r="C41" s="84"/>
    </row>
    <row r="42" spans="1:3" ht="12.75">
      <c r="A42" s="13" t="s">
        <v>62</v>
      </c>
      <c r="B42" s="20">
        <v>-80274</v>
      </c>
      <c r="C42" s="20">
        <v>-231634</v>
      </c>
    </row>
    <row r="43" spans="1:3" ht="12.75">
      <c r="A43" s="77" t="s">
        <v>55</v>
      </c>
      <c r="B43" s="79">
        <v>-80274</v>
      </c>
      <c r="C43" s="79">
        <v>-231634</v>
      </c>
    </row>
    <row r="44" spans="1:3" ht="12.75">
      <c r="A44" s="67"/>
      <c r="B44" s="81"/>
      <c r="C44" s="81"/>
    </row>
    <row r="45" spans="1:3" ht="12.75">
      <c r="A45" s="21" t="s">
        <v>63</v>
      </c>
      <c r="B45" s="23">
        <v>-80274</v>
      </c>
      <c r="C45" s="23">
        <v>-225953</v>
      </c>
    </row>
    <row r="46" spans="1:3" ht="12.75">
      <c r="A46" s="67"/>
      <c r="B46" s="68"/>
      <c r="C46" s="68"/>
    </row>
    <row r="47" spans="1:3" ht="12.75">
      <c r="A47" s="21" t="s">
        <v>58</v>
      </c>
      <c r="B47" s="22">
        <v>593389</v>
      </c>
      <c r="C47" s="22">
        <v>583336</v>
      </c>
    </row>
    <row r="48" spans="1:3" ht="12.75">
      <c r="A48" s="67"/>
      <c r="B48" s="81"/>
      <c r="C48" s="81"/>
    </row>
    <row r="49" spans="1:3" s="2" customFormat="1" ht="12.75">
      <c r="A49" s="13" t="s">
        <v>64</v>
      </c>
      <c r="B49" s="14">
        <v>-166149</v>
      </c>
      <c r="C49" s="14">
        <v>-161178</v>
      </c>
    </row>
    <row r="50" spans="1:3" s="2" customFormat="1" ht="13.5" thickBot="1">
      <c r="A50" s="69"/>
      <c r="B50" s="70"/>
      <c r="C50" s="70"/>
    </row>
    <row r="51" spans="1:3" ht="30.75" customHeight="1" thickBot="1">
      <c r="A51" s="15" t="s">
        <v>229</v>
      </c>
      <c r="B51" s="16">
        <v>427240</v>
      </c>
      <c r="C51" s="17">
        <v>422158</v>
      </c>
    </row>
    <row r="52" spans="2:3" ht="12.75">
      <c r="B52" s="4"/>
      <c r="C52" s="4"/>
    </row>
  </sheetData>
  <sheetProtection/>
  <mergeCells count="2">
    <mergeCell ref="A4:C4"/>
    <mergeCell ref="A5:C5"/>
  </mergeCells>
  <printOptions/>
  <pageMargins left="0.81" right="0.23" top="0.91" bottom="0.3937007874015748" header="0" footer="0"/>
  <pageSetup horizontalDpi="600" verticalDpi="600" orientation="portrait" paperSize="9" scale="97" r:id="rId1"/>
  <rowBreaks count="2" manualBreakCount="2">
    <brk id="2" max="255" man="1"/>
    <brk id="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03"/>
  <sheetViews>
    <sheetView zoomScalePageLayoutView="0" workbookViewId="0" topLeftCell="A1">
      <selection activeCell="B39" sqref="B39:C87"/>
    </sheetView>
  </sheetViews>
  <sheetFormatPr defaultColWidth="11.421875" defaultRowHeight="12.75"/>
  <cols>
    <col min="1" max="1" width="74.00390625" style="1" customWidth="1"/>
    <col min="2" max="3" width="12.57421875" style="1" customWidth="1"/>
    <col min="4" max="4" width="12.28125" style="1" bestFit="1" customWidth="1"/>
    <col min="5" max="5" width="11.421875" style="1" customWidth="1"/>
    <col min="6" max="6" width="13.7109375" style="1" customWidth="1"/>
    <col min="7" max="16384" width="11.421875" style="1" customWidth="1"/>
  </cols>
  <sheetData>
    <row r="1" spans="1:3" ht="15" customHeight="1">
      <c r="A1" s="157" t="s">
        <v>66</v>
      </c>
      <c r="B1" s="158"/>
      <c r="C1" s="159"/>
    </row>
    <row r="2" spans="1:3" ht="15" customHeight="1" thickBot="1">
      <c r="A2" s="160" t="s">
        <v>249</v>
      </c>
      <c r="B2" s="161"/>
      <c r="C2" s="162"/>
    </row>
    <row r="3" spans="1:3" ht="12.75">
      <c r="A3" s="73"/>
      <c r="B3" s="73"/>
      <c r="C3" s="73"/>
    </row>
    <row r="4" spans="1:3" ht="13.5" thickBot="1">
      <c r="A4" s="85"/>
      <c r="B4" s="66">
        <f>Balance!B5</f>
        <v>43100</v>
      </c>
      <c r="C4" s="66">
        <f>Balance!C5</f>
        <v>42735</v>
      </c>
    </row>
    <row r="5" spans="1:3" ht="13.5" thickTop="1">
      <c r="A5" s="74"/>
      <c r="B5" s="75"/>
      <c r="C5" s="75"/>
    </row>
    <row r="6" spans="1:3" ht="12.75">
      <c r="A6" s="86" t="s">
        <v>73</v>
      </c>
      <c r="B6" s="87"/>
      <c r="C6" s="87"/>
    </row>
    <row r="7" spans="1:3" ht="12.75">
      <c r="A7" s="64"/>
      <c r="B7" s="73"/>
      <c r="C7" s="73"/>
    </row>
    <row r="8" spans="1:3" ht="12.75">
      <c r="A8" s="24" t="s">
        <v>74</v>
      </c>
      <c r="B8" s="14">
        <v>593389</v>
      </c>
      <c r="C8" s="14">
        <v>583336</v>
      </c>
    </row>
    <row r="9" spans="1:3" ht="12.75">
      <c r="A9" s="24" t="s">
        <v>75</v>
      </c>
      <c r="B9" s="14">
        <v>1377812</v>
      </c>
      <c r="C9" s="14">
        <v>1373866</v>
      </c>
    </row>
    <row r="10" spans="1:3" ht="12.75">
      <c r="A10" s="88" t="s">
        <v>76</v>
      </c>
      <c r="B10" s="71">
        <v>1408237</v>
      </c>
      <c r="C10" s="71">
        <v>1403240</v>
      </c>
    </row>
    <row r="11" spans="1:3" ht="12.75">
      <c r="A11" s="88" t="s">
        <v>77</v>
      </c>
      <c r="B11" s="71"/>
      <c r="C11" s="71"/>
    </row>
    <row r="12" spans="1:3" ht="12.75">
      <c r="A12" s="88" t="s">
        <v>78</v>
      </c>
      <c r="B12" s="71">
        <v>1995</v>
      </c>
      <c r="C12" s="71">
        <v>-98347</v>
      </c>
    </row>
    <row r="13" spans="1:3" ht="12.75">
      <c r="A13" s="88" t="s">
        <v>79</v>
      </c>
      <c r="B13" s="71">
        <v>-112694</v>
      </c>
      <c r="C13" s="71">
        <v>-156980</v>
      </c>
    </row>
    <row r="14" spans="1:3" ht="12.75">
      <c r="A14" s="88" t="s">
        <v>80</v>
      </c>
      <c r="B14" s="71">
        <v>0</v>
      </c>
      <c r="C14" s="71">
        <v>0</v>
      </c>
    </row>
    <row r="15" spans="1:3" ht="12.75">
      <c r="A15" s="88" t="s">
        <v>81</v>
      </c>
      <c r="B15" s="71"/>
      <c r="C15" s="71"/>
    </row>
    <row r="16" spans="1:3" ht="12.75">
      <c r="A16" s="88" t="s">
        <v>82</v>
      </c>
      <c r="B16" s="71">
        <v>0</v>
      </c>
      <c r="C16" s="71">
        <v>-5681</v>
      </c>
    </row>
    <row r="17" spans="1:3" ht="12.75">
      <c r="A17" s="88" t="s">
        <v>83</v>
      </c>
      <c r="B17" s="71">
        <v>80274</v>
      </c>
      <c r="C17" s="71">
        <v>231634</v>
      </c>
    </row>
    <row r="18" spans="1:3" ht="12.75">
      <c r="A18" s="88" t="s">
        <v>84</v>
      </c>
      <c r="B18" s="71"/>
      <c r="C18" s="71"/>
    </row>
    <row r="19" spans="1:3" ht="12.75">
      <c r="A19" s="88" t="s">
        <v>85</v>
      </c>
      <c r="B19" s="71"/>
      <c r="C19" s="71"/>
    </row>
    <row r="20" spans="1:3" ht="12.75">
      <c r="A20" s="88" t="s">
        <v>86</v>
      </c>
      <c r="B20" s="71"/>
      <c r="C20" s="71"/>
    </row>
    <row r="21" spans="1:3" ht="12.75">
      <c r="A21" s="24" t="s">
        <v>87</v>
      </c>
      <c r="B21" s="14">
        <v>-2228643</v>
      </c>
      <c r="C21" s="14">
        <v>-2529882.9884914816</v>
      </c>
    </row>
    <row r="22" spans="1:3" ht="12.75">
      <c r="A22" s="88" t="s">
        <v>88</v>
      </c>
      <c r="B22" s="71"/>
      <c r="C22" s="71"/>
    </row>
    <row r="23" spans="1:3" ht="12.75">
      <c r="A23" s="88" t="s">
        <v>89</v>
      </c>
      <c r="B23" s="71">
        <v>-2951258</v>
      </c>
      <c r="C23" s="71">
        <v>-1118389</v>
      </c>
    </row>
    <row r="24" spans="1:3" ht="12.75">
      <c r="A24" s="88" t="s">
        <v>90</v>
      </c>
      <c r="B24" s="71">
        <v>-105331</v>
      </c>
      <c r="C24" s="71">
        <v>0.011508518276769533</v>
      </c>
    </row>
    <row r="25" spans="1:3" ht="12.75">
      <c r="A25" s="88" t="s">
        <v>91</v>
      </c>
      <c r="B25" s="71">
        <v>738072</v>
      </c>
      <c r="C25" s="71">
        <v>-1227280</v>
      </c>
    </row>
    <row r="26" spans="1:3" ht="12.75">
      <c r="A26" s="88" t="s">
        <v>92</v>
      </c>
      <c r="B26" s="71">
        <v>-76275</v>
      </c>
      <c r="C26" s="71">
        <v>-345392</v>
      </c>
    </row>
    <row r="27" spans="1:3" ht="12.75">
      <c r="A27" s="88" t="s">
        <v>93</v>
      </c>
      <c r="B27" s="71">
        <v>166149</v>
      </c>
      <c r="C27" s="71">
        <v>161178</v>
      </c>
    </row>
    <row r="28" spans="1:3" ht="12.75">
      <c r="A28" s="24" t="s">
        <v>94</v>
      </c>
      <c r="B28" s="14">
        <v>-30687</v>
      </c>
      <c r="C28" s="14">
        <v>-414013</v>
      </c>
    </row>
    <row r="29" spans="1:3" ht="12.75">
      <c r="A29" s="88" t="s">
        <v>95</v>
      </c>
      <c r="B29" s="71">
        <v>-80274</v>
      </c>
      <c r="C29" s="71">
        <v>-419102</v>
      </c>
    </row>
    <row r="30" spans="1:3" ht="12.75">
      <c r="A30" s="88" t="s">
        <v>96</v>
      </c>
      <c r="B30" s="71"/>
      <c r="C30" s="71"/>
    </row>
    <row r="31" spans="1:3" ht="12.75">
      <c r="A31" s="88" t="s">
        <v>97</v>
      </c>
      <c r="B31" s="71"/>
      <c r="C31" s="71"/>
    </row>
    <row r="32" spans="1:3" ht="12.75">
      <c r="A32" s="88" t="s">
        <v>98</v>
      </c>
      <c r="B32" s="71">
        <v>1137</v>
      </c>
      <c r="C32" s="71">
        <v>5089</v>
      </c>
    </row>
    <row r="33" spans="1:3" ht="12.75">
      <c r="A33" s="88" t="s">
        <v>99</v>
      </c>
      <c r="B33" s="71">
        <v>48450</v>
      </c>
      <c r="C33" s="71">
        <v>0</v>
      </c>
    </row>
    <row r="34" spans="1:3" ht="13.5" thickBot="1">
      <c r="A34" s="88" t="s">
        <v>100</v>
      </c>
      <c r="B34" s="71"/>
      <c r="C34" s="71"/>
    </row>
    <row r="35" spans="1:3" ht="30.75" customHeight="1" thickBot="1">
      <c r="A35" s="15" t="s">
        <v>101</v>
      </c>
      <c r="B35" s="16">
        <v>-288129</v>
      </c>
      <c r="C35" s="17">
        <v>-986693.9884914816</v>
      </c>
    </row>
    <row r="36" spans="1:3" ht="12.75">
      <c r="A36" s="89"/>
      <c r="B36" s="71"/>
      <c r="C36" s="71"/>
    </row>
    <row r="37" spans="1:3" ht="12.75">
      <c r="A37" s="90" t="s">
        <v>102</v>
      </c>
      <c r="B37" s="71"/>
      <c r="C37" s="71"/>
    </row>
    <row r="38" spans="1:3" ht="12.75">
      <c r="A38" s="88"/>
      <c r="B38" s="71"/>
      <c r="C38" s="71"/>
    </row>
    <row r="39" spans="1:3" ht="12.75">
      <c r="A39" s="25" t="s">
        <v>103</v>
      </c>
      <c r="B39" s="14">
        <v>-1619954</v>
      </c>
      <c r="C39" s="14">
        <v>-255794</v>
      </c>
    </row>
    <row r="40" spans="1:3" ht="12.75">
      <c r="A40" s="89" t="s">
        <v>104</v>
      </c>
      <c r="B40" s="71"/>
      <c r="C40" s="71"/>
    </row>
    <row r="41" spans="1:3" ht="12.75">
      <c r="A41" s="89" t="s">
        <v>105</v>
      </c>
      <c r="B41" s="71">
        <v>0</v>
      </c>
      <c r="C41" s="71">
        <v>0</v>
      </c>
    </row>
    <row r="42" spans="1:3" ht="12.75">
      <c r="A42" s="89" t="s">
        <v>106</v>
      </c>
      <c r="B42" s="71">
        <v>-1609039</v>
      </c>
      <c r="C42" s="71">
        <v>-255794</v>
      </c>
    </row>
    <row r="43" spans="1:3" ht="12.75">
      <c r="A43" s="89" t="s">
        <v>107</v>
      </c>
      <c r="B43" s="71"/>
      <c r="C43" s="71"/>
    </row>
    <row r="44" spans="1:3" ht="12.75">
      <c r="A44" s="89" t="s">
        <v>108</v>
      </c>
      <c r="B44" s="71">
        <v>-10915</v>
      </c>
      <c r="C44" s="71"/>
    </row>
    <row r="45" spans="1:3" ht="12.75">
      <c r="A45" s="88" t="s">
        <v>109</v>
      </c>
      <c r="B45" s="71"/>
      <c r="C45" s="71"/>
    </row>
    <row r="46" spans="1:3" ht="12.75">
      <c r="A46" s="88" t="s">
        <v>110</v>
      </c>
      <c r="B46" s="71"/>
      <c r="C46" s="71"/>
    </row>
    <row r="47" spans="1:3" ht="12.75">
      <c r="A47" s="25" t="s">
        <v>111</v>
      </c>
      <c r="B47" s="14">
        <v>0</v>
      </c>
      <c r="C47" s="14">
        <v>2231899</v>
      </c>
    </row>
    <row r="48" spans="1:3" ht="12.75">
      <c r="A48" s="89" t="s">
        <v>104</v>
      </c>
      <c r="B48" s="71"/>
      <c r="C48" s="71"/>
    </row>
    <row r="49" spans="1:3" ht="12.75">
      <c r="A49" s="89" t="s">
        <v>105</v>
      </c>
      <c r="B49" s="71"/>
      <c r="C49" s="71"/>
    </row>
    <row r="50" spans="1:3" ht="12.75">
      <c r="A50" s="89" t="s">
        <v>106</v>
      </c>
      <c r="B50" s="71">
        <v>0</v>
      </c>
      <c r="C50" s="71">
        <v>0</v>
      </c>
    </row>
    <row r="51" spans="1:3" ht="12.75">
      <c r="A51" s="89" t="s">
        <v>107</v>
      </c>
      <c r="B51" s="71"/>
      <c r="C51" s="71"/>
    </row>
    <row r="52" spans="1:3" ht="12.75">
      <c r="A52" s="89" t="s">
        <v>108</v>
      </c>
      <c r="B52" s="71"/>
      <c r="C52" s="71">
        <v>2231899</v>
      </c>
    </row>
    <row r="53" spans="1:3" ht="12.75">
      <c r="A53" s="88" t="s">
        <v>109</v>
      </c>
      <c r="B53" s="71"/>
      <c r="C53" s="71"/>
    </row>
    <row r="54" spans="1:3" ht="13.5" thickBot="1">
      <c r="A54" s="88" t="s">
        <v>110</v>
      </c>
      <c r="B54" s="71"/>
      <c r="C54" s="71"/>
    </row>
    <row r="55" spans="1:3" ht="30.75" customHeight="1" thickBot="1">
      <c r="A55" s="15" t="s">
        <v>112</v>
      </c>
      <c r="B55" s="16">
        <v>-1619954</v>
      </c>
      <c r="C55" s="17">
        <v>1976105</v>
      </c>
    </row>
    <row r="56" spans="1:3" ht="12.75">
      <c r="A56" s="91"/>
      <c r="B56" s="71"/>
      <c r="C56" s="71"/>
    </row>
    <row r="57" spans="1:3" ht="12.75">
      <c r="A57" s="90" t="s">
        <v>113</v>
      </c>
      <c r="B57" s="71"/>
      <c r="C57" s="71"/>
    </row>
    <row r="58" spans="1:3" ht="12.75">
      <c r="A58" s="88"/>
      <c r="B58" s="71"/>
      <c r="C58" s="71"/>
    </row>
    <row r="59" spans="1:3" ht="12.75">
      <c r="A59" s="24" t="s">
        <v>114</v>
      </c>
      <c r="B59" s="14">
        <v>0</v>
      </c>
      <c r="C59" s="14">
        <v>4000000</v>
      </c>
    </row>
    <row r="60" spans="1:3" ht="12.75">
      <c r="A60" s="88" t="s">
        <v>115</v>
      </c>
      <c r="B60" s="71">
        <v>0</v>
      </c>
      <c r="C60" s="71">
        <v>4000000</v>
      </c>
    </row>
    <row r="61" spans="1:3" ht="12.75">
      <c r="A61" s="88" t="s">
        <v>116</v>
      </c>
      <c r="B61" s="71"/>
      <c r="C61" s="71"/>
    </row>
    <row r="62" spans="1:3" ht="12.75">
      <c r="A62" s="88" t="s">
        <v>117</v>
      </c>
      <c r="B62" s="71"/>
      <c r="C62" s="71"/>
    </row>
    <row r="63" spans="1:3" ht="12.75">
      <c r="A63" s="88" t="s">
        <v>118</v>
      </c>
      <c r="B63" s="71"/>
      <c r="C63" s="71"/>
    </row>
    <row r="64" spans="1:3" ht="12.75">
      <c r="A64" s="88" t="s">
        <v>119</v>
      </c>
      <c r="B64" s="79">
        <v>0</v>
      </c>
      <c r="C64" s="79"/>
    </row>
    <row r="65" spans="1:3" ht="12.75">
      <c r="A65" s="24" t="s">
        <v>120</v>
      </c>
      <c r="B65" s="14">
        <v>-1388803</v>
      </c>
      <c r="C65" s="14">
        <v>-1055043</v>
      </c>
    </row>
    <row r="66" spans="1:3" ht="12.75">
      <c r="A66" s="88" t="s">
        <v>121</v>
      </c>
      <c r="B66" s="71"/>
      <c r="C66" s="71"/>
    </row>
    <row r="67" spans="1:3" ht="12.75">
      <c r="A67" s="88" t="s">
        <v>122</v>
      </c>
      <c r="B67" s="71"/>
      <c r="C67" s="71"/>
    </row>
    <row r="68" spans="1:3" ht="12.75">
      <c r="A68" s="88" t="s">
        <v>123</v>
      </c>
      <c r="B68" s="71"/>
      <c r="C68" s="71"/>
    </row>
    <row r="69" spans="1:3" ht="12.75">
      <c r="A69" s="88" t="s">
        <v>124</v>
      </c>
      <c r="B69" s="71"/>
      <c r="C69" s="71"/>
    </row>
    <row r="70" spans="1:3" ht="12.75">
      <c r="A70" s="88" t="s">
        <v>125</v>
      </c>
      <c r="B70" s="71"/>
      <c r="C70" s="71"/>
    </row>
    <row r="71" spans="1:3" ht="12.75">
      <c r="A71" s="88" t="s">
        <v>126</v>
      </c>
      <c r="B71" s="71"/>
      <c r="C71" s="71"/>
    </row>
    <row r="72" spans="1:3" ht="12.75">
      <c r="A72" s="88" t="s">
        <v>127</v>
      </c>
      <c r="B72" s="71"/>
      <c r="C72" s="71"/>
    </row>
    <row r="73" spans="1:3" ht="12.75">
      <c r="A73" s="88" t="s">
        <v>128</v>
      </c>
      <c r="B73" s="71"/>
      <c r="C73" s="71"/>
    </row>
    <row r="74" spans="1:3" ht="12.75">
      <c r="A74" s="88" t="s">
        <v>129</v>
      </c>
      <c r="B74" s="71"/>
      <c r="C74" s="71"/>
    </row>
    <row r="75" spans="1:3" ht="12.75">
      <c r="A75" s="88" t="s">
        <v>130</v>
      </c>
      <c r="B75" s="71">
        <v>-1388803</v>
      </c>
      <c r="C75" s="71">
        <v>-1055043</v>
      </c>
    </row>
    <row r="76" spans="1:3" ht="12.75">
      <c r="A76" s="24" t="s">
        <v>131</v>
      </c>
      <c r="B76" s="14">
        <v>0</v>
      </c>
      <c r="C76" s="14">
        <v>0</v>
      </c>
    </row>
    <row r="77" spans="1:3" ht="12.75">
      <c r="A77" s="88" t="s">
        <v>132</v>
      </c>
      <c r="B77" s="71"/>
      <c r="C77" s="71"/>
    </row>
    <row r="78" spans="1:3" ht="13.5" thickBot="1">
      <c r="A78" s="88" t="s">
        <v>133</v>
      </c>
      <c r="B78" s="71"/>
      <c r="C78" s="71"/>
    </row>
    <row r="79" spans="1:3" ht="30.75" customHeight="1" thickBot="1">
      <c r="A79" s="15" t="s">
        <v>134</v>
      </c>
      <c r="B79" s="16">
        <v>-1388803</v>
      </c>
      <c r="C79" s="17">
        <v>2944957</v>
      </c>
    </row>
    <row r="80" spans="1:3" ht="12.75">
      <c r="A80" s="88"/>
      <c r="B80" s="71"/>
      <c r="C80" s="71"/>
    </row>
    <row r="81" spans="1:3" ht="12.75">
      <c r="A81" s="92" t="s">
        <v>135</v>
      </c>
      <c r="B81" s="71"/>
      <c r="C81" s="71"/>
    </row>
    <row r="82" spans="1:3" ht="13.5" thickBot="1">
      <c r="A82" s="91"/>
      <c r="B82" s="71"/>
      <c r="C82" s="71"/>
    </row>
    <row r="83" spans="1:3" ht="30.75" customHeight="1" thickBot="1">
      <c r="A83" s="15" t="s">
        <v>232</v>
      </c>
      <c r="B83" s="16">
        <v>-3296886</v>
      </c>
      <c r="C83" s="17">
        <v>3934368.0115085184</v>
      </c>
    </row>
    <row r="84" spans="1:3" ht="12.75">
      <c r="A84" s="91"/>
      <c r="B84" s="71"/>
      <c r="C84" s="71"/>
    </row>
    <row r="85" spans="1:3" ht="12.75">
      <c r="A85" s="91" t="s">
        <v>136</v>
      </c>
      <c r="B85" s="68">
        <v>5816219.011508519</v>
      </c>
      <c r="C85" s="68">
        <v>1881851</v>
      </c>
    </row>
    <row r="86" spans="1:3" ht="13.5" thickBot="1">
      <c r="A86" s="88"/>
      <c r="B86" s="71"/>
      <c r="C86" s="71"/>
    </row>
    <row r="87" spans="1:3" s="52" customFormat="1" ht="21.75" customHeight="1" thickBot="1">
      <c r="A87" s="49" t="s">
        <v>137</v>
      </c>
      <c r="B87" s="50">
        <v>2519333.011508519</v>
      </c>
      <c r="C87" s="51">
        <v>5816219.011508519</v>
      </c>
    </row>
    <row r="88" ht="13.5" thickBot="1">
      <c r="A88" s="12"/>
    </row>
    <row r="89" spans="1:3" ht="13.5" thickBot="1">
      <c r="A89" s="28" t="s">
        <v>140</v>
      </c>
      <c r="B89" s="26">
        <f>B87-Balance!B31</f>
        <v>0.01150851882994175</v>
      </c>
      <c r="C89" s="27">
        <f>C87-Balance!C31</f>
        <v>0.01150851882994175</v>
      </c>
    </row>
    <row r="92" ht="12.75" hidden="1"/>
    <row r="93" spans="1:2" ht="12.75" hidden="1">
      <c r="A93" s="1" t="s">
        <v>225</v>
      </c>
      <c r="B93" s="11">
        <v>0</v>
      </c>
    </row>
    <row r="94" spans="1:2" ht="12.75" hidden="1">
      <c r="A94" s="1" t="s">
        <v>226</v>
      </c>
      <c r="B94" s="11">
        <v>1137</v>
      </c>
    </row>
    <row r="95" spans="1:2" ht="12.75" hidden="1">
      <c r="A95" s="1" t="s">
        <v>227</v>
      </c>
      <c r="B95" s="11">
        <v>0</v>
      </c>
    </row>
    <row r="96" spans="1:2" ht="12.75" hidden="1">
      <c r="A96" s="1" t="s">
        <v>228</v>
      </c>
      <c r="B96" s="11">
        <v>0</v>
      </c>
    </row>
    <row r="97" ht="12.75" hidden="1">
      <c r="B97" s="9"/>
    </row>
    <row r="98" spans="1:3" ht="12.75" hidden="1">
      <c r="A98" s="35" t="s">
        <v>156</v>
      </c>
      <c r="B98" s="11">
        <v>48450</v>
      </c>
      <c r="C98" s="35"/>
    </row>
    <row r="99" spans="1:3" ht="12.75" hidden="1">
      <c r="A99" s="35"/>
      <c r="B99" s="11"/>
      <c r="C99" s="35"/>
    </row>
    <row r="100" spans="1:2" ht="12.75" hidden="1">
      <c r="A100" s="1" t="s">
        <v>154</v>
      </c>
      <c r="B100" s="9">
        <v>1876240</v>
      </c>
    </row>
    <row r="101" spans="1:2" ht="12.75" hidden="1">
      <c r="A101" s="1" t="s">
        <v>160</v>
      </c>
      <c r="B101" s="9">
        <f>B100-4758-221485-53339-631360</f>
        <v>965298</v>
      </c>
    </row>
    <row r="102" spans="1:2" ht="12.75" hidden="1">
      <c r="A102" s="1" t="s">
        <v>243</v>
      </c>
      <c r="B102" s="9">
        <v>698097</v>
      </c>
    </row>
    <row r="103" spans="1:2" ht="12.75" hidden="1">
      <c r="A103" s="1" t="s">
        <v>155</v>
      </c>
      <c r="B103" s="9">
        <v>0</v>
      </c>
    </row>
    <row r="104" ht="12.75" hidden="1"/>
  </sheetData>
  <sheetProtection/>
  <mergeCells count="2">
    <mergeCell ref="A1:C1"/>
    <mergeCell ref="A2:C2"/>
  </mergeCells>
  <printOptions/>
  <pageMargins left="0.3937007874015748" right="0.2362204724409449" top="0.7480314960629921" bottom="0.31496062992125984" header="0" footer="0"/>
  <pageSetup fitToHeight="1" fitToWidth="1" horizontalDpi="600" verticalDpi="600" orientation="portrait" paperSize="9" scale="64" r:id="rId1"/>
  <rowBreaks count="2" manualBreakCount="2">
    <brk id="55" max="255" man="1"/>
    <brk id="8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Q29"/>
  <sheetViews>
    <sheetView showGridLines="0" zoomScalePageLayoutView="0" workbookViewId="0" topLeftCell="K1">
      <selection activeCell="N28" sqref="N27:N28"/>
    </sheetView>
  </sheetViews>
  <sheetFormatPr defaultColWidth="10.7109375" defaultRowHeight="15" customHeight="1"/>
  <cols>
    <col min="1" max="1" width="3.7109375" style="0" hidden="1" customWidth="1"/>
    <col min="2" max="2" width="30.28125" style="0" hidden="1" customWidth="1"/>
    <col min="3" max="8" width="9.7109375" style="0" hidden="1" customWidth="1"/>
    <col min="9" max="9" width="2.140625" style="0" hidden="1" customWidth="1"/>
    <col min="10" max="10" width="2.140625" style="0" customWidth="1"/>
    <col min="11" max="11" width="2.140625" style="8" customWidth="1"/>
    <col min="12" max="12" width="33.140625" style="8" customWidth="1"/>
    <col min="13" max="16" width="15.140625" style="8" customWidth="1"/>
    <col min="17" max="17" width="9.7109375" style="8" customWidth="1"/>
    <col min="18" max="20" width="7.7109375" style="0" customWidth="1"/>
  </cols>
  <sheetData>
    <row r="1" spans="8:10" ht="15" customHeight="1">
      <c r="H1" s="58"/>
      <c r="J1" s="57"/>
    </row>
    <row r="2" ht="15" customHeight="1">
      <c r="J2" s="57"/>
    </row>
    <row r="3" ht="15" customHeight="1">
      <c r="J3" s="57"/>
    </row>
    <row r="4" spans="2:17" ht="15" customHeight="1">
      <c r="B4" s="163" t="s">
        <v>147</v>
      </c>
      <c r="C4" s="163"/>
      <c r="D4" s="163"/>
      <c r="E4" s="163"/>
      <c r="F4" s="163"/>
      <c r="G4" s="163"/>
      <c r="H4" s="163"/>
      <c r="I4" s="55"/>
      <c r="J4" s="57"/>
      <c r="L4" s="164" t="s">
        <v>157</v>
      </c>
      <c r="M4" s="164"/>
      <c r="N4" s="164"/>
      <c r="O4" s="164"/>
      <c r="P4" s="164"/>
      <c r="Q4" s="36"/>
    </row>
    <row r="5" ht="15" customHeight="1" thickBot="1">
      <c r="J5" s="57"/>
    </row>
    <row r="6" spans="3:17" ht="45" customHeight="1" thickBot="1">
      <c r="C6" s="165" t="s">
        <v>244</v>
      </c>
      <c r="D6" s="166"/>
      <c r="E6" s="166"/>
      <c r="F6" s="165" t="s">
        <v>240</v>
      </c>
      <c r="G6" s="166"/>
      <c r="H6" s="166"/>
      <c r="J6" s="57"/>
      <c r="K6" s="12"/>
      <c r="L6" s="12"/>
      <c r="M6" s="167" t="s">
        <v>158</v>
      </c>
      <c r="N6" s="168"/>
      <c r="O6" s="167" t="s">
        <v>159</v>
      </c>
      <c r="P6" s="168"/>
      <c r="Q6" s="12"/>
    </row>
    <row r="7" spans="3:17" ht="34.5" customHeight="1" thickBot="1">
      <c r="C7" s="30" t="s">
        <v>145</v>
      </c>
      <c r="D7" s="30" t="s">
        <v>146</v>
      </c>
      <c r="E7" s="31" t="s">
        <v>143</v>
      </c>
      <c r="F7" s="30" t="s">
        <v>145</v>
      </c>
      <c r="G7" s="30" t="s">
        <v>146</v>
      </c>
      <c r="H7" s="31" t="s">
        <v>143</v>
      </c>
      <c r="J7" s="57"/>
      <c r="K7" s="12"/>
      <c r="L7" s="12"/>
      <c r="M7" s="45">
        <v>43100</v>
      </c>
      <c r="N7" s="46">
        <v>42735</v>
      </c>
      <c r="O7" s="46" t="s">
        <v>241</v>
      </c>
      <c r="P7" s="46" t="s">
        <v>230</v>
      </c>
      <c r="Q7" s="12"/>
    </row>
    <row r="8" spans="2:17" ht="19.5" customHeight="1" thickBot="1">
      <c r="B8" s="32" t="s">
        <v>148</v>
      </c>
      <c r="C8" s="60"/>
      <c r="D8" s="60"/>
      <c r="E8" s="33">
        <f aca="true" t="shared" si="0" ref="E8:E13">C8+D8</f>
        <v>0</v>
      </c>
      <c r="F8" s="60"/>
      <c r="G8" s="60"/>
      <c r="H8" s="33">
        <f aca="true" t="shared" si="1" ref="H8:H13">F8+G8</f>
        <v>0</v>
      </c>
      <c r="I8" s="56"/>
      <c r="J8" s="57"/>
      <c r="K8" s="12"/>
      <c r="M8" s="61"/>
      <c r="N8" s="37"/>
      <c r="O8" s="62"/>
      <c r="P8" s="39"/>
      <c r="Q8" s="12"/>
    </row>
    <row r="9" spans="2:17" ht="19.5" customHeight="1" thickBot="1">
      <c r="B9" s="32" t="s">
        <v>149</v>
      </c>
      <c r="C9" s="60"/>
      <c r="D9" s="60"/>
      <c r="E9" s="33">
        <f t="shared" si="0"/>
        <v>0</v>
      </c>
      <c r="F9" s="60"/>
      <c r="G9" s="60"/>
      <c r="H9" s="33">
        <f t="shared" si="1"/>
        <v>0</v>
      </c>
      <c r="I9" s="56"/>
      <c r="J9" s="57"/>
      <c r="K9" s="12"/>
      <c r="L9" s="42" t="s">
        <v>149</v>
      </c>
      <c r="M9" s="61">
        <v>1</v>
      </c>
      <c r="N9" s="37">
        <v>1</v>
      </c>
      <c r="O9" s="61">
        <v>1</v>
      </c>
      <c r="P9" s="53">
        <v>1</v>
      </c>
      <c r="Q9" s="12"/>
    </row>
    <row r="10" spans="2:17" ht="19.5" customHeight="1" thickBot="1">
      <c r="B10" s="32" t="s">
        <v>150</v>
      </c>
      <c r="C10" s="60"/>
      <c r="D10" s="60"/>
      <c r="E10" s="33">
        <f t="shared" si="0"/>
        <v>0</v>
      </c>
      <c r="F10" s="60"/>
      <c r="G10" s="60"/>
      <c r="H10" s="33">
        <f t="shared" si="1"/>
        <v>0</v>
      </c>
      <c r="I10" s="56"/>
      <c r="J10" s="57"/>
      <c r="K10" s="12"/>
      <c r="L10" s="42" t="s">
        <v>150</v>
      </c>
      <c r="M10" s="61">
        <v>46</v>
      </c>
      <c r="N10" s="37">
        <v>47</v>
      </c>
      <c r="O10" s="61">
        <v>45</v>
      </c>
      <c r="P10" s="40">
        <v>48</v>
      </c>
      <c r="Q10" s="12"/>
    </row>
    <row r="11" spans="2:17" ht="19.5" customHeight="1" thickBot="1">
      <c r="B11" s="32" t="s">
        <v>151</v>
      </c>
      <c r="C11" s="60"/>
      <c r="D11" s="60"/>
      <c r="E11" s="33">
        <f t="shared" si="0"/>
        <v>0</v>
      </c>
      <c r="F11" s="60"/>
      <c r="G11" s="60"/>
      <c r="H11" s="33">
        <f t="shared" si="1"/>
        <v>0</v>
      </c>
      <c r="I11" s="56"/>
      <c r="J11" s="57"/>
      <c r="K11" s="12"/>
      <c r="L11" s="42" t="s">
        <v>151</v>
      </c>
      <c r="M11" s="61">
        <v>11</v>
      </c>
      <c r="N11" s="37">
        <v>9</v>
      </c>
      <c r="O11" s="61">
        <v>11</v>
      </c>
      <c r="P11" s="40">
        <v>9</v>
      </c>
      <c r="Q11" s="12"/>
    </row>
    <row r="12" spans="2:17" ht="19.5" customHeight="1" thickBot="1">
      <c r="B12" s="32" t="s">
        <v>152</v>
      </c>
      <c r="C12" s="60"/>
      <c r="D12" s="60"/>
      <c r="E12" s="33">
        <f t="shared" si="0"/>
        <v>0</v>
      </c>
      <c r="F12" s="60"/>
      <c r="G12" s="60"/>
      <c r="H12" s="33">
        <f t="shared" si="1"/>
        <v>0</v>
      </c>
      <c r="I12" s="56"/>
      <c r="J12" s="57"/>
      <c r="K12" s="12"/>
      <c r="L12" s="42" t="s">
        <v>152</v>
      </c>
      <c r="M12" s="61">
        <v>42</v>
      </c>
      <c r="N12" s="37">
        <v>35</v>
      </c>
      <c r="O12" s="61">
        <v>41</v>
      </c>
      <c r="P12" s="40">
        <v>32</v>
      </c>
      <c r="Q12" s="12"/>
    </row>
    <row r="13" spans="2:17" ht="19.5" customHeight="1" thickBot="1">
      <c r="B13" s="32" t="s">
        <v>153</v>
      </c>
      <c r="C13" s="60"/>
      <c r="D13" s="60"/>
      <c r="E13" s="33">
        <f t="shared" si="0"/>
        <v>0</v>
      </c>
      <c r="F13" s="60"/>
      <c r="G13" s="60"/>
      <c r="H13" s="33">
        <f t="shared" si="1"/>
        <v>0</v>
      </c>
      <c r="I13" s="56"/>
      <c r="J13" s="57"/>
      <c r="K13" s="12"/>
      <c r="L13" s="43" t="s">
        <v>153</v>
      </c>
      <c r="M13" s="63">
        <v>1</v>
      </c>
      <c r="N13" s="38">
        <v>1</v>
      </c>
      <c r="O13" s="63">
        <v>1</v>
      </c>
      <c r="P13" s="41">
        <v>1</v>
      </c>
      <c r="Q13" s="12"/>
    </row>
    <row r="14" spans="2:16" ht="19.5" customHeight="1" thickBot="1">
      <c r="B14" s="34" t="s">
        <v>144</v>
      </c>
      <c r="C14" s="33">
        <f aca="true" t="shared" si="2" ref="C14:H14">SUM(C8:C13)</f>
        <v>0</v>
      </c>
      <c r="D14" s="33">
        <f t="shared" si="2"/>
        <v>0</v>
      </c>
      <c r="E14" s="33">
        <f t="shared" si="2"/>
        <v>0</v>
      </c>
      <c r="F14" s="33">
        <f t="shared" si="2"/>
        <v>0</v>
      </c>
      <c r="G14" s="33">
        <f t="shared" si="2"/>
        <v>0</v>
      </c>
      <c r="H14" s="33">
        <f t="shared" si="2"/>
        <v>0</v>
      </c>
      <c r="I14" s="56"/>
      <c r="J14" s="57"/>
      <c r="L14" s="44" t="s">
        <v>144</v>
      </c>
      <c r="M14" s="47">
        <f>SUM(M9:M13)</f>
        <v>101</v>
      </c>
      <c r="N14" s="48">
        <f>SUM(N9:N13)</f>
        <v>93</v>
      </c>
      <c r="O14" s="47">
        <f>SUM(O9:O13)</f>
        <v>99</v>
      </c>
      <c r="P14" s="48">
        <f>SUM(P9:P13)</f>
        <v>91</v>
      </c>
    </row>
    <row r="17" spans="2:17" ht="15" customHeight="1">
      <c r="B17" t="s">
        <v>161</v>
      </c>
      <c r="C17">
        <f>SUM(C9:C13)</f>
        <v>0</v>
      </c>
      <c r="D17">
        <f>SUM(D9:D13)</f>
        <v>0</v>
      </c>
      <c r="E17">
        <f>SUM(C17:D17)</f>
        <v>0</v>
      </c>
      <c r="M17"/>
      <c r="N17" s="93"/>
      <c r="O17" s="95"/>
      <c r="P17"/>
      <c r="Q17"/>
    </row>
    <row r="18" spans="3:17" ht="15" customHeight="1">
      <c r="C18" s="54" t="e">
        <f>C17/E17</f>
        <v>#DIV/0!</v>
      </c>
      <c r="D18" s="54" t="e">
        <f>D17/E17</f>
        <v>#DIV/0!</v>
      </c>
      <c r="M18"/>
      <c r="N18" s="58"/>
      <c r="O18" s="95"/>
      <c r="P18"/>
      <c r="Q18"/>
    </row>
    <row r="19" spans="13:17" ht="15" customHeight="1">
      <c r="M19"/>
      <c r="N19" s="94"/>
      <c r="O19" s="95"/>
      <c r="P19"/>
      <c r="Q19"/>
    </row>
    <row r="20" spans="12:17" ht="15" customHeight="1">
      <c r="L20"/>
      <c r="M20"/>
      <c r="N20"/>
      <c r="O20"/>
      <c r="P20"/>
      <c r="Q20"/>
    </row>
    <row r="21" spans="12:17" ht="15" customHeight="1">
      <c r="L21"/>
      <c r="M21"/>
      <c r="N21"/>
      <c r="O21"/>
      <c r="P21"/>
      <c r="Q21"/>
    </row>
    <row r="22" spans="12:17" ht="15" customHeight="1">
      <c r="L22"/>
      <c r="M22"/>
      <c r="N22"/>
      <c r="O22"/>
      <c r="P22"/>
      <c r="Q22"/>
    </row>
    <row r="23" spans="12:17" ht="15" customHeight="1">
      <c r="L23"/>
      <c r="M23"/>
      <c r="N23"/>
      <c r="O23"/>
      <c r="P23"/>
      <c r="Q23"/>
    </row>
    <row r="24" spans="13:17" ht="15" customHeight="1">
      <c r="M24"/>
      <c r="N24"/>
      <c r="O24" s="9"/>
      <c r="P24" s="9"/>
      <c r="Q24"/>
    </row>
    <row r="26" spans="12:17" ht="15" customHeight="1">
      <c r="L26"/>
      <c r="M26"/>
      <c r="N26"/>
      <c r="O26"/>
      <c r="P26"/>
      <c r="Q26"/>
    </row>
    <row r="27" spans="12:17" ht="15" customHeight="1">
      <c r="L27"/>
      <c r="M27"/>
      <c r="N27"/>
      <c r="O27"/>
      <c r="P27"/>
      <c r="Q27"/>
    </row>
    <row r="28" spans="12:17" ht="15" customHeight="1">
      <c r="L28"/>
      <c r="M28"/>
      <c r="N28"/>
      <c r="O28"/>
      <c r="P28"/>
      <c r="Q28"/>
    </row>
    <row r="29" spans="12:17" ht="15" customHeight="1">
      <c r="L29"/>
      <c r="M29"/>
      <c r="N29"/>
      <c r="O29"/>
      <c r="P29"/>
      <c r="Q29"/>
    </row>
  </sheetData>
  <sheetProtection/>
  <mergeCells count="6">
    <mergeCell ref="B4:H4"/>
    <mergeCell ref="L4:P4"/>
    <mergeCell ref="C6:E6"/>
    <mergeCell ref="F6:H6"/>
    <mergeCell ref="M6:N6"/>
    <mergeCell ref="O6:P6"/>
  </mergeCells>
  <printOptions/>
  <pageMargins left="0.15748031496062992" right="0.15748031496062992" top="0.5905511811023623" bottom="0.5905511811023623" header="0" footer="0"/>
  <pageSetup fitToHeight="1" fitToWidth="1" horizontalDpi="600" verticalDpi="600" orientation="landscape" paperSize="9" scale="76" r:id="rId1"/>
  <ignoredErrors>
    <ignoredError sqref="D1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6:C34"/>
  <sheetViews>
    <sheetView zoomScalePageLayoutView="0" workbookViewId="0" topLeftCell="A1">
      <selection activeCell="B11" sqref="B11:C34"/>
    </sheetView>
  </sheetViews>
  <sheetFormatPr defaultColWidth="11.421875" defaultRowHeight="12.75"/>
  <cols>
    <col min="1" max="1" width="64.7109375" style="0" bestFit="1" customWidth="1"/>
    <col min="2" max="2" width="10.8515625" style="0" bestFit="1" customWidth="1"/>
  </cols>
  <sheetData>
    <row r="4" s="1" customFormat="1" ht="12.75"/>
    <row r="5" s="1" customFormat="1" ht="13.5" thickBot="1"/>
    <row r="6" spans="1:3" s="1" customFormat="1" ht="12.75">
      <c r="A6" s="151" t="s">
        <v>66</v>
      </c>
      <c r="B6" s="152"/>
      <c r="C6" s="153"/>
    </row>
    <row r="7" spans="1:3" s="1" customFormat="1" ht="13.5" thickBot="1">
      <c r="A7" s="154" t="s">
        <v>237</v>
      </c>
      <c r="B7" s="155"/>
      <c r="C7" s="156"/>
    </row>
    <row r="8" spans="1:3" s="1" customFormat="1" ht="12.75">
      <c r="A8" s="73"/>
      <c r="B8" s="73"/>
      <c r="C8" s="73"/>
    </row>
    <row r="9" spans="1:3" s="1" customFormat="1" ht="13.5" thickBot="1">
      <c r="A9" s="65" t="s">
        <v>203</v>
      </c>
      <c r="B9" s="96" t="s">
        <v>242</v>
      </c>
      <c r="C9" s="66">
        <v>42735</v>
      </c>
    </row>
    <row r="10" spans="1:3" s="1" customFormat="1" ht="13.5" thickTop="1">
      <c r="A10" s="74"/>
      <c r="B10" s="75"/>
      <c r="C10" s="75"/>
    </row>
    <row r="11" spans="1:3" s="1" customFormat="1" ht="12.75">
      <c r="A11" s="13" t="s">
        <v>204</v>
      </c>
      <c r="B11" s="14">
        <v>427240</v>
      </c>
      <c r="C11" s="14">
        <v>422158</v>
      </c>
    </row>
    <row r="12" spans="1:3" s="1" customFormat="1" ht="12.75">
      <c r="A12" s="64"/>
      <c r="B12" s="82"/>
      <c r="C12" s="82"/>
    </row>
    <row r="13" spans="1:3" s="1" customFormat="1" ht="12.75">
      <c r="A13" s="97" t="s">
        <v>205</v>
      </c>
      <c r="B13" s="82"/>
      <c r="C13" s="82"/>
    </row>
    <row r="14" spans="1:3" s="1" customFormat="1" ht="12.75">
      <c r="A14" s="69" t="s">
        <v>206</v>
      </c>
      <c r="B14" s="79"/>
      <c r="C14" s="79"/>
    </row>
    <row r="15" spans="1:3" s="1" customFormat="1" ht="12.75">
      <c r="A15" s="69" t="s">
        <v>207</v>
      </c>
      <c r="B15" s="79"/>
      <c r="C15" s="79"/>
    </row>
    <row r="16" spans="1:3" s="1" customFormat="1" ht="12.75">
      <c r="A16" s="69" t="s">
        <v>208</v>
      </c>
      <c r="B16" s="79">
        <v>0</v>
      </c>
      <c r="C16" s="79">
        <v>0</v>
      </c>
    </row>
    <row r="17" spans="1:3" s="1" customFormat="1" ht="12.75">
      <c r="A17" s="69" t="s">
        <v>209</v>
      </c>
      <c r="B17" s="79"/>
      <c r="C17" s="79"/>
    </row>
    <row r="18" spans="1:3" s="1" customFormat="1" ht="12.75">
      <c r="A18" s="69" t="s">
        <v>210</v>
      </c>
      <c r="B18" s="79"/>
      <c r="C18" s="79"/>
    </row>
    <row r="19" spans="1:3" s="1" customFormat="1" ht="12.75">
      <c r="A19" s="69" t="s">
        <v>211</v>
      </c>
      <c r="B19" s="79"/>
      <c r="C19" s="79"/>
    </row>
    <row r="20" spans="1:3" s="1" customFormat="1" ht="12.75">
      <c r="A20" s="69" t="s">
        <v>212</v>
      </c>
      <c r="B20" s="79"/>
      <c r="C20" s="79"/>
    </row>
    <row r="21" spans="1:3" s="1" customFormat="1" ht="12.75">
      <c r="A21" s="13" t="s">
        <v>213</v>
      </c>
      <c r="B21" s="14">
        <v>0</v>
      </c>
      <c r="C21" s="14">
        <v>0</v>
      </c>
    </row>
    <row r="22" spans="1:3" s="1" customFormat="1" ht="12.75">
      <c r="A22" s="13" t="s">
        <v>214</v>
      </c>
      <c r="B22" s="68"/>
      <c r="C22" s="68"/>
    </row>
    <row r="23" spans="1:3" s="1" customFormat="1" ht="12.75">
      <c r="A23" s="64"/>
      <c r="B23" s="82"/>
      <c r="C23" s="82"/>
    </row>
    <row r="24" spans="1:3" s="1" customFormat="1" ht="12.75">
      <c r="A24" s="97" t="s">
        <v>215</v>
      </c>
      <c r="B24" s="82"/>
      <c r="C24" s="82"/>
    </row>
    <row r="25" spans="1:3" s="1" customFormat="1" ht="12.75">
      <c r="A25" s="69" t="s">
        <v>216</v>
      </c>
      <c r="B25" s="79"/>
      <c r="C25" s="79"/>
    </row>
    <row r="26" spans="1:3" s="1" customFormat="1" ht="12.75">
      <c r="A26" s="77" t="s">
        <v>217</v>
      </c>
      <c r="B26" s="70"/>
      <c r="C26" s="70"/>
    </row>
    <row r="27" spans="1:3" s="1" customFormat="1" ht="12.75">
      <c r="A27" s="69" t="s">
        <v>218</v>
      </c>
      <c r="B27" s="79">
        <v>-112694</v>
      </c>
      <c r="C27" s="79">
        <v>-156980</v>
      </c>
    </row>
    <row r="28" spans="1:3" s="1" customFormat="1" ht="12.75">
      <c r="A28" s="69" t="s">
        <v>219</v>
      </c>
      <c r="B28" s="70"/>
      <c r="C28" s="70"/>
    </row>
    <row r="29" spans="1:3" s="1" customFormat="1" ht="12.75">
      <c r="A29" s="69" t="s">
        <v>220</v>
      </c>
      <c r="B29" s="79"/>
      <c r="C29" s="79"/>
    </row>
    <row r="30" spans="1:3" s="1" customFormat="1" ht="12.75">
      <c r="A30" s="69" t="s">
        <v>221</v>
      </c>
      <c r="B30" s="79">
        <v>31554.320000000003</v>
      </c>
      <c r="C30" s="79">
        <v>43954</v>
      </c>
    </row>
    <row r="31" spans="1:3" s="1" customFormat="1" ht="12.75">
      <c r="A31" s="13" t="s">
        <v>222</v>
      </c>
      <c r="B31" s="14">
        <v>-81139.68</v>
      </c>
      <c r="C31" s="14">
        <v>-113026</v>
      </c>
    </row>
    <row r="32" spans="1:3" s="1" customFormat="1" ht="12.75">
      <c r="A32" s="13" t="s">
        <v>223</v>
      </c>
      <c r="B32" s="68"/>
      <c r="C32" s="68"/>
    </row>
    <row r="33" spans="1:3" s="1" customFormat="1" ht="13.5" thickBot="1">
      <c r="A33" s="64"/>
      <c r="B33" s="71"/>
      <c r="C33" s="71"/>
    </row>
    <row r="34" spans="1:3" s="1" customFormat="1" ht="30.75" customHeight="1" thickBot="1">
      <c r="A34" s="15" t="s">
        <v>224</v>
      </c>
      <c r="B34" s="16">
        <v>346100.32</v>
      </c>
      <c r="C34" s="17">
        <v>309132</v>
      </c>
    </row>
    <row r="35" s="1" customFormat="1" ht="12.75"/>
    <row r="36" s="1" customFormat="1" ht="12.75"/>
  </sheetData>
  <sheetProtection/>
  <mergeCells count="2">
    <mergeCell ref="A6:C6"/>
    <mergeCell ref="A7:C7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O32"/>
  <sheetViews>
    <sheetView zoomScalePageLayoutView="0" workbookViewId="0" topLeftCell="A9">
      <selection activeCell="A33" sqref="A33:IV33"/>
    </sheetView>
  </sheetViews>
  <sheetFormatPr defaultColWidth="11.421875" defaultRowHeight="12.75"/>
  <cols>
    <col min="1" max="1" width="26.8515625" style="101" customWidth="1"/>
    <col min="2" max="2" width="11.8515625" style="101" customWidth="1"/>
    <col min="3" max="3" width="10.7109375" style="101" customWidth="1"/>
    <col min="4" max="4" width="9.7109375" style="101" customWidth="1"/>
    <col min="5" max="5" width="10.57421875" style="101" customWidth="1"/>
    <col min="6" max="6" width="14.57421875" style="101" customWidth="1"/>
    <col min="7" max="7" width="12.7109375" style="101" customWidth="1"/>
    <col min="8" max="8" width="13.140625" style="101" customWidth="1"/>
    <col min="9" max="9" width="12.28125" style="101" customWidth="1"/>
    <col min="10" max="10" width="10.140625" style="101" customWidth="1"/>
    <col min="11" max="11" width="13.140625" style="101" customWidth="1"/>
    <col min="12" max="12" width="11.00390625" style="101" customWidth="1"/>
    <col min="13" max="13" width="13.57421875" style="101" bestFit="1" customWidth="1"/>
    <col min="14" max="14" width="10.57421875" style="101" bestFit="1" customWidth="1"/>
    <col min="15" max="16384" width="11.421875" style="101" customWidth="1"/>
  </cols>
  <sheetData>
    <row r="1" spans="1:7" ht="12.75">
      <c r="A1" s="169" t="s">
        <v>66</v>
      </c>
      <c r="B1" s="170"/>
      <c r="C1" s="171"/>
      <c r="D1" s="100"/>
      <c r="E1" s="100"/>
      <c r="F1" s="100"/>
      <c r="G1" s="100"/>
    </row>
    <row r="2" spans="1:7" ht="13.5" thickBot="1">
      <c r="A2" s="172" t="s">
        <v>162</v>
      </c>
      <c r="B2" s="173"/>
      <c r="C2" s="174"/>
      <c r="D2" s="100"/>
      <c r="E2" s="100"/>
      <c r="F2" s="100"/>
      <c r="G2" s="100"/>
    </row>
    <row r="3" spans="1:4" ht="12.75">
      <c r="A3" s="102"/>
      <c r="B3" s="102"/>
      <c r="C3" s="102"/>
      <c r="D3" s="102"/>
    </row>
    <row r="4" spans="1:4" ht="13.5" thickBot="1">
      <c r="A4" s="103" t="s">
        <v>163</v>
      </c>
      <c r="B4" s="103"/>
      <c r="C4" s="103"/>
      <c r="D4" s="103"/>
    </row>
    <row r="5" spans="1:4" ht="14.25" thickBot="1" thickTop="1">
      <c r="A5" s="102"/>
      <c r="B5" s="102"/>
      <c r="C5" s="102"/>
      <c r="D5" s="102"/>
    </row>
    <row r="6" spans="1:14" s="110" customFormat="1" ht="11.25">
      <c r="A6" s="104"/>
      <c r="B6" s="105"/>
      <c r="C6" s="106"/>
      <c r="D6" s="107"/>
      <c r="E6" s="108"/>
      <c r="F6" s="107" t="s">
        <v>164</v>
      </c>
      <c r="G6" s="109"/>
      <c r="H6" s="107"/>
      <c r="I6" s="108"/>
      <c r="J6" s="107"/>
      <c r="K6" s="108" t="s">
        <v>165</v>
      </c>
      <c r="L6" s="107"/>
      <c r="M6" s="108" t="s">
        <v>166</v>
      </c>
      <c r="N6" s="107"/>
    </row>
    <row r="7" spans="1:14" s="110" customFormat="1" ht="12" thickBot="1">
      <c r="A7" s="104"/>
      <c r="B7" s="175" t="s">
        <v>167</v>
      </c>
      <c r="C7" s="176"/>
      <c r="D7" s="112"/>
      <c r="E7" s="113"/>
      <c r="F7" s="112" t="s">
        <v>168</v>
      </c>
      <c r="G7" s="114" t="s">
        <v>169</v>
      </c>
      <c r="H7" s="112" t="s">
        <v>170</v>
      </c>
      <c r="I7" s="113"/>
      <c r="J7" s="112"/>
      <c r="K7" s="113" t="s">
        <v>171</v>
      </c>
      <c r="L7" s="112" t="s">
        <v>172</v>
      </c>
      <c r="M7" s="113" t="s">
        <v>173</v>
      </c>
      <c r="N7" s="112"/>
    </row>
    <row r="8" spans="1:14" s="110" customFormat="1" ht="11.25">
      <c r="A8" s="104"/>
      <c r="B8" s="105"/>
      <c r="C8" s="115"/>
      <c r="D8" s="112" t="s">
        <v>174</v>
      </c>
      <c r="E8" s="113"/>
      <c r="F8" s="112" t="s">
        <v>175</v>
      </c>
      <c r="G8" s="114" t="s">
        <v>176</v>
      </c>
      <c r="H8" s="112" t="s">
        <v>177</v>
      </c>
      <c r="I8" s="113" t="s">
        <v>178</v>
      </c>
      <c r="J8" s="112" t="s">
        <v>179</v>
      </c>
      <c r="K8" s="113" t="s">
        <v>180</v>
      </c>
      <c r="L8" s="112" t="s">
        <v>181</v>
      </c>
      <c r="M8" s="113" t="s">
        <v>182</v>
      </c>
      <c r="N8" s="112"/>
    </row>
    <row r="9" spans="1:14" s="110" customFormat="1" ht="12" thickBot="1">
      <c r="A9" s="116"/>
      <c r="B9" s="117" t="s">
        <v>183</v>
      </c>
      <c r="C9" s="118" t="s">
        <v>184</v>
      </c>
      <c r="D9" s="119" t="s">
        <v>185</v>
      </c>
      <c r="E9" s="120" t="s">
        <v>186</v>
      </c>
      <c r="F9" s="119" t="s">
        <v>187</v>
      </c>
      <c r="G9" s="111" t="s">
        <v>188</v>
      </c>
      <c r="H9" s="112" t="s">
        <v>189</v>
      </c>
      <c r="I9" s="120" t="s">
        <v>190</v>
      </c>
      <c r="J9" s="119" t="s">
        <v>191</v>
      </c>
      <c r="K9" s="120" t="s">
        <v>192</v>
      </c>
      <c r="L9" s="119" t="s">
        <v>193</v>
      </c>
      <c r="M9" s="120" t="s">
        <v>194</v>
      </c>
      <c r="N9" s="119" t="s">
        <v>143</v>
      </c>
    </row>
    <row r="10" spans="1:14" s="110" customFormat="1" ht="12" thickBot="1">
      <c r="A10" s="121"/>
      <c r="B10" s="122">
        <v>1</v>
      </c>
      <c r="C10" s="122">
        <v>2</v>
      </c>
      <c r="D10" s="123">
        <v>3</v>
      </c>
      <c r="E10" s="124">
        <v>4</v>
      </c>
      <c r="F10" s="125">
        <v>5</v>
      </c>
      <c r="G10" s="124">
        <v>6</v>
      </c>
      <c r="H10" s="126">
        <v>7</v>
      </c>
      <c r="I10" s="124">
        <v>8</v>
      </c>
      <c r="J10" s="122">
        <v>9</v>
      </c>
      <c r="K10" s="124">
        <v>10</v>
      </c>
      <c r="L10" s="125">
        <v>11</v>
      </c>
      <c r="M10" s="124">
        <v>12</v>
      </c>
      <c r="N10" s="122">
        <v>13</v>
      </c>
    </row>
    <row r="11" spans="1:14" s="110" customFormat="1" ht="26.25" customHeight="1" thickBot="1">
      <c r="A11" s="127" t="s">
        <v>250</v>
      </c>
      <c r="B11" s="128">
        <v>4437873</v>
      </c>
      <c r="C11" s="128">
        <v>0</v>
      </c>
      <c r="D11" s="128">
        <v>0</v>
      </c>
      <c r="E11" s="128">
        <v>743906</v>
      </c>
      <c r="F11" s="128">
        <v>0</v>
      </c>
      <c r="G11" s="128">
        <v>0</v>
      </c>
      <c r="H11" s="128">
        <v>0</v>
      </c>
      <c r="I11" s="128">
        <v>-2169471</v>
      </c>
      <c r="J11" s="128">
        <v>0</v>
      </c>
      <c r="K11" s="128">
        <v>0</v>
      </c>
      <c r="L11" s="128">
        <v>0</v>
      </c>
      <c r="M11" s="128">
        <v>307056</v>
      </c>
      <c r="N11" s="129">
        <v>3319364</v>
      </c>
    </row>
    <row r="12" spans="1:15" s="110" customFormat="1" ht="26.25" customHeight="1" thickBot="1">
      <c r="A12" s="127" t="s">
        <v>238</v>
      </c>
      <c r="B12" s="130"/>
      <c r="C12" s="130"/>
      <c r="D12" s="130"/>
      <c r="E12" s="130"/>
      <c r="F12" s="130"/>
      <c r="G12" s="130"/>
      <c r="H12" s="130"/>
      <c r="I12" s="130">
        <v>0</v>
      </c>
      <c r="J12" s="130"/>
      <c r="K12" s="130"/>
      <c r="L12" s="130"/>
      <c r="M12" s="130">
        <v>0</v>
      </c>
      <c r="N12" s="129">
        <v>0</v>
      </c>
      <c r="O12" s="104"/>
    </row>
    <row r="13" spans="1:15" s="110" customFormat="1" ht="26.25" customHeight="1" thickBot="1">
      <c r="A13" s="127" t="s">
        <v>239</v>
      </c>
      <c r="B13" s="130"/>
      <c r="C13" s="130"/>
      <c r="D13" s="130"/>
      <c r="E13" s="130">
        <v>0</v>
      </c>
      <c r="F13" s="130"/>
      <c r="G13" s="130"/>
      <c r="H13" s="130">
        <v>0</v>
      </c>
      <c r="I13" s="130">
        <v>0</v>
      </c>
      <c r="J13" s="130"/>
      <c r="K13" s="130"/>
      <c r="L13" s="130"/>
      <c r="M13" s="130"/>
      <c r="N13" s="129">
        <v>0</v>
      </c>
      <c r="O13" s="104"/>
    </row>
    <row r="14" spans="1:15" s="110" customFormat="1" ht="26.25" customHeight="1" thickBot="1">
      <c r="A14" s="131" t="s">
        <v>251</v>
      </c>
      <c r="B14" s="129">
        <v>4437873</v>
      </c>
      <c r="C14" s="129">
        <v>0</v>
      </c>
      <c r="D14" s="129">
        <v>0</v>
      </c>
      <c r="E14" s="129">
        <v>743906</v>
      </c>
      <c r="F14" s="129">
        <v>0</v>
      </c>
      <c r="G14" s="129">
        <v>0</v>
      </c>
      <c r="H14" s="129">
        <v>0</v>
      </c>
      <c r="I14" s="129">
        <v>-2169471</v>
      </c>
      <c r="J14" s="129">
        <v>0</v>
      </c>
      <c r="K14" s="129">
        <v>0</v>
      </c>
      <c r="L14" s="129">
        <v>0</v>
      </c>
      <c r="M14" s="129">
        <v>307056</v>
      </c>
      <c r="N14" s="129">
        <v>3319364</v>
      </c>
      <c r="O14" s="104"/>
    </row>
    <row r="15" spans="1:15" s="110" customFormat="1" ht="26.25" customHeight="1" thickBot="1">
      <c r="A15" s="132" t="s">
        <v>195</v>
      </c>
      <c r="B15" s="133"/>
      <c r="C15" s="133"/>
      <c r="D15" s="133"/>
      <c r="E15" s="133"/>
      <c r="F15" s="133"/>
      <c r="G15" s="133">
        <v>-2169471</v>
      </c>
      <c r="H15" s="133">
        <v>4000000</v>
      </c>
      <c r="I15" s="133">
        <v>422158</v>
      </c>
      <c r="J15" s="133"/>
      <c r="K15" s="133"/>
      <c r="L15" s="133"/>
      <c r="M15" s="133">
        <v>-113025</v>
      </c>
      <c r="N15" s="133">
        <v>2139662</v>
      </c>
      <c r="O15" s="104"/>
    </row>
    <row r="16" spans="1:15" s="110" customFormat="1" ht="26.25" customHeight="1" thickBot="1">
      <c r="A16" s="132" t="s">
        <v>196</v>
      </c>
      <c r="B16" s="133">
        <v>0</v>
      </c>
      <c r="C16" s="133">
        <v>0</v>
      </c>
      <c r="D16" s="133">
        <v>0</v>
      </c>
      <c r="E16" s="133">
        <v>0</v>
      </c>
      <c r="F16" s="133">
        <v>0</v>
      </c>
      <c r="G16" s="133">
        <v>0</v>
      </c>
      <c r="H16" s="133">
        <v>0</v>
      </c>
      <c r="I16" s="133">
        <v>0</v>
      </c>
      <c r="J16" s="133">
        <v>0</v>
      </c>
      <c r="K16" s="133">
        <v>0</v>
      </c>
      <c r="L16" s="133">
        <v>0</v>
      </c>
      <c r="M16" s="134">
        <v>0</v>
      </c>
      <c r="N16" s="129">
        <v>0</v>
      </c>
      <c r="O16" s="104"/>
    </row>
    <row r="17" spans="1:14" s="110" customFormat="1" ht="26.25" customHeight="1">
      <c r="A17" s="135" t="s">
        <v>197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7"/>
      <c r="N17" s="138"/>
    </row>
    <row r="18" spans="1:14" s="110" customFormat="1" ht="26.25" customHeight="1">
      <c r="A18" s="135" t="s">
        <v>198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9"/>
      <c r="N18" s="136"/>
    </row>
    <row r="19" spans="1:14" s="110" customFormat="1" ht="26.25" customHeight="1" thickBot="1">
      <c r="A19" s="135" t="s">
        <v>199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40"/>
      <c r="N19" s="141"/>
    </row>
    <row r="20" spans="1:14" s="110" customFormat="1" ht="26.25" customHeight="1" thickBot="1">
      <c r="A20" s="127" t="s">
        <v>200</v>
      </c>
      <c r="B20" s="142"/>
      <c r="C20" s="142"/>
      <c r="D20" s="142"/>
      <c r="E20" s="142"/>
      <c r="F20" s="142"/>
      <c r="G20" s="142">
        <v>0</v>
      </c>
      <c r="H20" s="142">
        <v>0</v>
      </c>
      <c r="I20" s="142">
        <v>2169471</v>
      </c>
      <c r="J20" s="142"/>
      <c r="K20" s="142"/>
      <c r="L20" s="142"/>
      <c r="M20" s="142">
        <v>0</v>
      </c>
      <c r="N20" s="141">
        <v>2169471</v>
      </c>
    </row>
    <row r="21" spans="1:14" s="110" customFormat="1" ht="26.25" customHeight="1" thickBot="1">
      <c r="A21" s="143" t="s">
        <v>252</v>
      </c>
      <c r="B21" s="144">
        <v>4437873</v>
      </c>
      <c r="C21" s="144">
        <v>0</v>
      </c>
      <c r="D21" s="144">
        <v>0</v>
      </c>
      <c r="E21" s="144">
        <v>743906</v>
      </c>
      <c r="F21" s="144">
        <v>0</v>
      </c>
      <c r="G21" s="144">
        <v>-2169471</v>
      </c>
      <c r="H21" s="144">
        <v>4000000</v>
      </c>
      <c r="I21" s="144">
        <v>422158</v>
      </c>
      <c r="J21" s="144">
        <v>0</v>
      </c>
      <c r="K21" s="144">
        <v>0</v>
      </c>
      <c r="L21" s="144">
        <v>0</v>
      </c>
      <c r="M21" s="144">
        <v>194031</v>
      </c>
      <c r="N21" s="145">
        <v>7628497</v>
      </c>
    </row>
    <row r="22" spans="1:14" s="110" customFormat="1" ht="26.25" customHeight="1" thickBot="1">
      <c r="A22" s="127" t="s">
        <v>253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3">
        <v>0</v>
      </c>
    </row>
    <row r="23" spans="1:14" s="110" customFormat="1" ht="26.25" customHeight="1" thickBot="1">
      <c r="A23" s="131" t="s">
        <v>254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33">
        <v>0</v>
      </c>
    </row>
    <row r="24" spans="1:14" s="110" customFormat="1" ht="26.25" customHeight="1" thickBot="1">
      <c r="A24" s="132" t="s">
        <v>255</v>
      </c>
      <c r="B24" s="133">
        <v>4437873</v>
      </c>
      <c r="C24" s="133">
        <v>0</v>
      </c>
      <c r="D24" s="133">
        <v>0</v>
      </c>
      <c r="E24" s="133">
        <v>743906</v>
      </c>
      <c r="F24" s="133">
        <v>0</v>
      </c>
      <c r="G24" s="133">
        <v>-2169471</v>
      </c>
      <c r="H24" s="133">
        <v>4000000</v>
      </c>
      <c r="I24" s="133">
        <v>422158</v>
      </c>
      <c r="J24" s="133">
        <v>0</v>
      </c>
      <c r="K24" s="133">
        <v>0</v>
      </c>
      <c r="L24" s="133">
        <v>0</v>
      </c>
      <c r="M24" s="133">
        <v>194031</v>
      </c>
      <c r="N24" s="133">
        <v>7628497</v>
      </c>
    </row>
    <row r="25" spans="1:14" s="110" customFormat="1" ht="26.25" customHeight="1" thickBot="1">
      <c r="A25" s="132" t="s">
        <v>195</v>
      </c>
      <c r="B25" s="133"/>
      <c r="C25" s="133"/>
      <c r="D25" s="133"/>
      <c r="E25" s="133"/>
      <c r="F25" s="133"/>
      <c r="G25" s="133"/>
      <c r="H25" s="133">
        <v>0</v>
      </c>
      <c r="I25" s="133">
        <v>427240</v>
      </c>
      <c r="J25" s="133"/>
      <c r="K25" s="133"/>
      <c r="L25" s="133"/>
      <c r="M25" s="146">
        <v>-81140</v>
      </c>
      <c r="N25" s="147">
        <v>346100</v>
      </c>
    </row>
    <row r="26" spans="1:14" s="110" customFormat="1" ht="26.25" customHeight="1" thickBot="1">
      <c r="A26" s="132" t="s">
        <v>196</v>
      </c>
      <c r="B26" s="133">
        <v>0</v>
      </c>
      <c r="C26" s="133">
        <v>0</v>
      </c>
      <c r="D26" s="133">
        <v>0</v>
      </c>
      <c r="E26" s="133">
        <v>0</v>
      </c>
      <c r="F26" s="133">
        <v>0</v>
      </c>
      <c r="G26" s="133">
        <v>0</v>
      </c>
      <c r="H26" s="133">
        <v>0</v>
      </c>
      <c r="I26" s="133">
        <v>0</v>
      </c>
      <c r="J26" s="133">
        <v>0</v>
      </c>
      <c r="K26" s="133">
        <v>0</v>
      </c>
      <c r="L26" s="133">
        <v>0</v>
      </c>
      <c r="M26" s="146">
        <v>0</v>
      </c>
      <c r="N26" s="133">
        <v>0</v>
      </c>
    </row>
    <row r="27" spans="1:14" s="110" customFormat="1" ht="26.25" customHeight="1">
      <c r="A27" s="135" t="s">
        <v>197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48"/>
      <c r="N27" s="138">
        <v>0</v>
      </c>
    </row>
    <row r="28" spans="1:14" s="110" customFormat="1" ht="26.25" customHeight="1">
      <c r="A28" s="135" t="s">
        <v>201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48"/>
      <c r="N28" s="136"/>
    </row>
    <row r="29" spans="1:14" s="110" customFormat="1" ht="26.25" customHeight="1" thickBot="1">
      <c r="A29" s="135" t="s">
        <v>202</v>
      </c>
      <c r="B29" s="136"/>
      <c r="C29" s="136"/>
      <c r="D29" s="136"/>
      <c r="E29" s="136">
        <v>0</v>
      </c>
      <c r="F29" s="136"/>
      <c r="G29" s="136"/>
      <c r="H29" s="136"/>
      <c r="I29" s="136"/>
      <c r="J29" s="136"/>
      <c r="K29" s="136"/>
      <c r="L29" s="136"/>
      <c r="M29" s="148"/>
      <c r="N29" s="141">
        <v>0</v>
      </c>
    </row>
    <row r="30" spans="1:14" s="110" customFormat="1" ht="26.25" customHeight="1" thickBot="1">
      <c r="A30" s="131" t="s">
        <v>200</v>
      </c>
      <c r="B30" s="129"/>
      <c r="C30" s="129"/>
      <c r="D30" s="129"/>
      <c r="E30" s="147">
        <v>2252687</v>
      </c>
      <c r="F30" s="129"/>
      <c r="G30" s="129">
        <v>2169471</v>
      </c>
      <c r="H30" s="129">
        <v>-4000000</v>
      </c>
      <c r="I30" s="129">
        <v>-422158</v>
      </c>
      <c r="J30" s="129"/>
      <c r="K30" s="129"/>
      <c r="L30" s="129"/>
      <c r="M30" s="147">
        <v>0</v>
      </c>
      <c r="N30" s="129">
        <v>0</v>
      </c>
    </row>
    <row r="31" spans="1:14" s="110" customFormat="1" ht="26.25" customHeight="1" thickBot="1">
      <c r="A31" s="149" t="s">
        <v>256</v>
      </c>
      <c r="B31" s="145">
        <v>4437873</v>
      </c>
      <c r="C31" s="145">
        <v>0</v>
      </c>
      <c r="D31" s="145">
        <v>0</v>
      </c>
      <c r="E31" s="145">
        <v>2996593</v>
      </c>
      <c r="F31" s="145">
        <v>0</v>
      </c>
      <c r="G31" s="145">
        <v>0</v>
      </c>
      <c r="H31" s="145">
        <v>0</v>
      </c>
      <c r="I31" s="145">
        <v>427240</v>
      </c>
      <c r="J31" s="145">
        <v>0</v>
      </c>
      <c r="K31" s="145">
        <v>0</v>
      </c>
      <c r="L31" s="145">
        <v>0</v>
      </c>
      <c r="M31" s="145">
        <v>112891</v>
      </c>
      <c r="N31" s="145">
        <v>7974597</v>
      </c>
    </row>
    <row r="32" ht="12.75">
      <c r="A32" s="150"/>
    </row>
  </sheetData>
  <sheetProtection/>
  <mergeCells count="3">
    <mergeCell ref="A1:C1"/>
    <mergeCell ref="A2:C2"/>
    <mergeCell ref="B7:C7"/>
  </mergeCells>
  <printOptions horizontalCentered="1" verticalCentered="1"/>
  <pageMargins left="0.3937007874015748" right="0.26" top="0.35" bottom="0.19" header="0" footer="0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Apeceche Vicente, Arantza (NASERTIC)</cp:lastModifiedBy>
  <cp:lastPrinted>2018-02-23T08:13:08Z</cp:lastPrinted>
  <dcterms:created xsi:type="dcterms:W3CDTF">2000-02-03T14:53:16Z</dcterms:created>
  <dcterms:modified xsi:type="dcterms:W3CDTF">2018-05-04T07:47:04Z</dcterms:modified>
  <cp:category/>
  <cp:version/>
  <cp:contentType/>
  <cp:contentStatus/>
</cp:coreProperties>
</file>